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xr:revisionPtr revIDLastSave="0" documentId="8_{E883ACC5-FAAF-4E15-B878-7048F0F960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am boholi" sheetId="3" r:id="rId1"/>
  </sheets>
  <definedNames>
    <definedName name="_xlnm._FilterDatabase" localSheetId="0" hidden="1">'kam boholi'!$A$8:$N$90</definedName>
    <definedName name="_xlnm.Print_Area" localSheetId="0">'kam boholi'!$A$1:$L$97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5" i="3" l="1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 l="1"/>
  <c r="Q88" i="3" l="1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20" i="3"/>
  <c r="Q19" i="3"/>
  <c r="Q18" i="3"/>
  <c r="Q17" i="3"/>
  <c r="L89" i="3"/>
  <c r="L90" i="3" s="1"/>
  <c r="K89" i="3"/>
  <c r="K90" i="3" s="1"/>
</calcChain>
</file>

<file path=xl/sharedStrings.xml><?xml version="1.0" encoding="utf-8"?>
<sst xmlns="http://schemas.openxmlformats.org/spreadsheetml/2006/main" count="599" uniqueCount="343">
  <si>
    <t>T/r</t>
  </si>
  <si>
    <t>Kategoriyasi</t>
  </si>
  <si>
    <t>Lot raqami</t>
  </si>
  <si>
    <t>Moliyalashtirish manbai</t>
  </si>
  <si>
    <t>Yetkazib beruvchi nomi va STIR raqami</t>
  </si>
  <si>
    <t>Shartnoma raqami va sanasi</t>
  </si>
  <si>
    <t>Tender</t>
  </si>
  <si>
    <t>Eng yaxshi taklifni tanlash</t>
  </si>
  <si>
    <t>Boshlang’ich narxni pasaytirish uchun o’tkaziladigan auktsion</t>
  </si>
  <si>
    <t>Elektron do’kon</t>
  </si>
  <si>
    <t>Milliy do’kon</t>
  </si>
  <si>
    <t>Ma’lumotlar e’lon qilinayotgan davr bo’yicha jami:</t>
  </si>
  <si>
    <t>Hisobot yilining o’tgan davri bo’yicha jami:</t>
  </si>
  <si>
    <t>Buyurtmachining STIR raqami</t>
  </si>
  <si>
    <r>
      <t xml:space="preserve">Xarid amalga oshirilgan qiymat 
</t>
    </r>
    <r>
      <rPr>
        <i/>
        <sz val="12"/>
        <color rgb="FF212529"/>
        <rFont val="Times New Roman"/>
        <family val="1"/>
        <charset val="204"/>
      </rPr>
      <t>(ming so’mda)</t>
    </r>
  </si>
  <si>
    <r>
      <t xml:space="preserve">Yetkazib berish muddati
</t>
    </r>
    <r>
      <rPr>
        <i/>
        <sz val="12"/>
        <color rgb="FF212529"/>
        <rFont val="Times New Roman"/>
        <family val="1"/>
        <charset val="204"/>
      </rPr>
      <t>(kun, ish kuni yoki sutka)</t>
    </r>
  </si>
  <si>
    <r>
      <t xml:space="preserve">Miqdori 
</t>
    </r>
    <r>
      <rPr>
        <i/>
        <sz val="12"/>
        <color rgb="FF212529"/>
        <rFont val="Times New Roman"/>
        <family val="1"/>
        <charset val="204"/>
      </rPr>
      <t>(o’lchov birligi)</t>
    </r>
  </si>
  <si>
    <r>
      <t xml:space="preserve">Xarid predmeti 
</t>
    </r>
    <r>
      <rPr>
        <i/>
        <sz val="12"/>
        <color rgb="FF212529"/>
        <rFont val="Times New Roman"/>
        <family val="1"/>
        <charset val="204"/>
      </rPr>
      <t>(mahsulot, ish, xizmat)</t>
    </r>
  </si>
  <si>
    <r>
      <t xml:space="preserve">Xarid boshlang’ich qiymati 
</t>
    </r>
    <r>
      <rPr>
        <i/>
        <sz val="12"/>
        <color rgb="FF212529"/>
        <rFont val="Times New Roman"/>
        <family val="1"/>
        <charset val="204"/>
      </rPr>
      <t>(ming so’mda)</t>
    </r>
  </si>
  <si>
    <t>-</t>
  </si>
  <si>
    <t>o'z mablag'lari xisobidan</t>
  </si>
  <si>
    <t>Бумага А4</t>
  </si>
  <si>
    <t>Transport vositalarini baholash xizmati</t>
  </si>
  <si>
    <t>Туалетная бумага</t>
  </si>
  <si>
    <t>ELEKTRON BAHOLASH MCHJ-303178701</t>
  </si>
  <si>
    <t>Kartridjlarni to‘ldirish va qayta tiklash xizmati</t>
  </si>
  <si>
    <t>Konditsionerlar splitini joriy ta'mirlash xizmati</t>
  </si>
  <si>
    <t>Printerlarni ta'mirlash xizmati</t>
  </si>
  <si>
    <t>Kompyuterlar va ofis texnikasiga texnik xizmat ko‘rsatish</t>
  </si>
  <si>
    <t>Многофункциональное устройство (МФУ)</t>
  </si>
  <si>
    <t>EXCHANGE GLOBAL SERVICE MCHJ-307031906</t>
  </si>
  <si>
    <t>INNOVATION PROJECT PROGRAMS MCHJ-308564985</t>
  </si>
  <si>
    <t>ART BUXORO DIZAYN MCHJ-310760822</t>
  </si>
  <si>
    <t>ALFA MCHJ-202088611</t>
  </si>
  <si>
    <t>BREND FAZO MCHJ-311675222</t>
  </si>
  <si>
    <t>Фарғона</t>
  </si>
  <si>
    <t>Бошқарув</t>
  </si>
  <si>
    <t>Хоразм</t>
  </si>
  <si>
    <t>Boshqaruv</t>
  </si>
  <si>
    <t>Q R</t>
  </si>
  <si>
    <t>Surxandaryo</t>
  </si>
  <si>
    <t>Samarqand</t>
  </si>
  <si>
    <t>Jizzax</t>
  </si>
  <si>
    <t>Qashqadaryo</t>
  </si>
  <si>
    <t>SL1247614</t>
  </si>
  <si>
    <t>Оборудование компьютерное, электронное и оптическое</t>
  </si>
  <si>
    <t>Бумага и изделия из бумаги</t>
  </si>
  <si>
    <t>Изделия готовые прочие</t>
  </si>
  <si>
    <t>Оборудование электрическое</t>
  </si>
  <si>
    <t>252010084365054</t>
  </si>
  <si>
    <t xml:space="preserve">"TASDIQLAYMAN" </t>
  </si>
  <si>
    <t xml:space="preserve">"O‘zagrosug‘urta" AJ </t>
  </si>
  <si>
    <t xml:space="preserve">Ishlar Boshqarmasi boshlig‘i </t>
  </si>
  <si>
    <t>S. Saipov</t>
  </si>
  <si>
    <t>__________________A.Yusupov</t>
  </si>
  <si>
    <t xml:space="preserve"> / </t>
  </si>
  <si>
    <t>Бумага для офисной техники белая</t>
  </si>
  <si>
    <t>Xorazm</t>
  </si>
  <si>
    <t>Навоий</t>
  </si>
  <si>
    <t>"CENTRIS-PRINT" MCHJ-308717019</t>
  </si>
  <si>
    <t>KANS SHOP MCHJ-306089114</t>
  </si>
  <si>
    <t>TOZA SUV PLYUS MCHJ-302921989</t>
  </si>
  <si>
    <t>YOQUB DOVUD MCHJ-200861450</t>
  </si>
  <si>
    <t>"JIZZAX KANS" XK-306988356</t>
  </si>
  <si>
    <t>"QARAQALPAQ KOMPYUTER-ORGTEXBIT SERVIS" MCHJ-301966284</t>
  </si>
  <si>
    <t>Sirdaryo</t>
  </si>
  <si>
    <t xml:space="preserve">Navoiy </t>
  </si>
  <si>
    <t>Tosh shax</t>
  </si>
  <si>
    <t>Tosh vil</t>
  </si>
  <si>
    <t>Devorga o'rnatilgan maishiy konditsioner</t>
  </si>
  <si>
    <t>Printerni ta'mirlash xizmati</t>
  </si>
  <si>
    <t>Бумага</t>
  </si>
  <si>
    <t>ТИФ ТН /МСК Коди 74.90.15.110-00001</t>
  </si>
  <si>
    <t>ТИФ ТН /МСК Коди 33.12.18.000-00004</t>
  </si>
  <si>
    <t>ТИФ ТН /МСК Коди 
9401390000</t>
  </si>
  <si>
    <t>ТИФ ТН /МСК Коди 
9401710009</t>
  </si>
  <si>
    <t>ТИФ ТН /МСК Коди 
8415109000</t>
  </si>
  <si>
    <t>ТИФ ТН /МСК Коди 
2201101100</t>
  </si>
  <si>
    <t>Boshqaruv raisi o‘rinbosari</t>
  </si>
  <si>
    <t>"O‘zagrosug‘urta" Boshqaruvi va xududy filiallar tomonidan 2025-yil 4-chorak davomida amalga oshirilgan davlat xaridlari orqali kam baholi va tez eskiruvchi buyumlar to‘g‘risidagi
MA'LUMOTLAR</t>
  </si>
  <si>
    <t xml:space="preserve">Бумага для офисной техники цветная	</t>
  </si>
  <si>
    <t>Стол офисный</t>
  </si>
  <si>
    <t>Кофейный напиток растворимый</t>
  </si>
  <si>
    <t>Утюги электрические бытовые</t>
  </si>
  <si>
    <t>Флаги организаций и ведомств</t>
  </si>
  <si>
    <t>Модемы</t>
  </si>
  <si>
    <t>Подставка для утюга</t>
  </si>
  <si>
    <t>Услуга по повышению профессиональной квалификации</t>
  </si>
  <si>
    <t>Набор канцелярский подарочный</t>
  </si>
  <si>
    <t>Межсетевой экран</t>
  </si>
  <si>
    <t>Hajmli metall harflar</t>
  </si>
  <si>
    <t>Elektr quvvati ishlab chiqarilishi yoki iste'moli hisoblagichlari</t>
  </si>
  <si>
    <t xml:space="preserve">Многофункциональное устройство (МФУ) </t>
  </si>
  <si>
    <t>Услуга по установке газового оборудования в транспортные средства</t>
  </si>
  <si>
    <t>ML1000538</t>
  </si>
  <si>
    <t>ML1001436</t>
  </si>
  <si>
    <t>ML1001775</t>
  </si>
  <si>
    <t>252211145829006</t>
  </si>
  <si>
    <t>Бухоро</t>
  </si>
  <si>
    <t>Папка файл</t>
  </si>
  <si>
    <t>Onlayn xizmatga kirishni taqdim etish xizmati</t>
  </si>
  <si>
    <t>Metrologiya sohasidagi xizmatlar</t>
  </si>
  <si>
    <t>Tabiiy ichimlik suvi, idishga solingan, gazsiz</t>
  </si>
  <si>
    <t>Mukofot yoki shartnoma asosida turar joy bo‘lmagan ko‘chmas mulkni baholashda vositachilik xizmati</t>
  </si>
  <si>
    <t>LED панель ички думалок 24W (Акрил)</t>
  </si>
  <si>
    <t>Блакнот</t>
  </si>
  <si>
    <t>Пригласительные открытки</t>
  </si>
  <si>
    <t>Консалтинг хизмати</t>
  </si>
  <si>
    <t>Газсиз ичимлик суви (Негазированная питьевая вода 18,9 л.)</t>
  </si>
  <si>
    <t>Стул с металлическим каркасом</t>
  </si>
  <si>
    <t>LED панель 24w квадратный наружный</t>
  </si>
  <si>
    <t>Printer pechkasini ta'mirlash xizmati</t>
  </si>
  <si>
    <t>Televizor</t>
  </si>
  <si>
    <t>Папка-регистр</t>
  </si>
  <si>
    <t>Журнал для регистрации А4 40л</t>
  </si>
  <si>
    <t>Папка для бумаг</t>
  </si>
  <si>
    <t>Katta hajmli harflarni montaj qilish xizmati</t>
  </si>
  <si>
    <t>O'zi yopishadigan plyonkada chop etish bo'yicha xizmat</t>
  </si>
  <si>
    <t>Isitish tizimini montaj qilish xizmati</t>
  </si>
  <si>
    <t>Transport vositasiga gaz uskunasini o‘rnatish xizmati</t>
  </si>
  <si>
    <t>Split konditsionerlarni o‘rtacha ta'mirlash xizmati</t>
  </si>
  <si>
    <t>Ofis o‘rindiqlari g‘ilofini va boshqa butlovchi qismlarini almashtirish xizmati</t>
  </si>
  <si>
    <t>Yumshoq mebel restavratsiyasi bo'yicha xizmat</t>
  </si>
  <si>
    <t>Бумага офисная А4, 80 г/м2, 500 л</t>
  </si>
  <si>
    <t>Юзаларни тозалаш учун латта</t>
  </si>
  <si>
    <t>DEFENDER DREAM XK-305915114</t>
  </si>
  <si>
    <t>ACTION-MCFR MEDIAGURUHI MCHJ-306170670</t>
  </si>
  <si>
    <t>MEASUREMENT SYSTEM 2 MCHJ-308928024</t>
  </si>
  <si>
    <t>HYDROLIFE BOTTLERS MCHJ-204559521</t>
  </si>
  <si>
    <t>"LUXURY-MARKET" MCHJ-311262167</t>
  </si>
  <si>
    <t>"GOLD GRAND ESTIMATION" MCHJ-303854897</t>
  </si>
  <si>
    <t>"QUICK PRO ESTIMATE" MCHJ-310553074</t>
  </si>
  <si>
    <t>MU TA MCHJ-312481170</t>
  </si>
  <si>
    <t>"PRINTUZ" MCHJ-304788646</t>
  </si>
  <si>
    <t>OOO "TRIADA BUSINESS CONSULTING"-301177411</t>
  </si>
  <si>
    <t>"THE DILLER TEXNO" MCHJ-311477824</t>
  </si>
  <si>
    <t>"SADAF BIZNES SERVIS JIZZAX" MCHJ-308094503</t>
  </si>
  <si>
    <t>RED HILL MCHJ-312112731</t>
  </si>
  <si>
    <t>"GULLAR ZAMINI" MCHJ-312436225</t>
  </si>
  <si>
    <t>LOCAL TEXNO MCHJ-311991115</t>
  </si>
  <si>
    <t>KUANDAN XK-311966041</t>
  </si>
  <si>
    <t>OPEN-TRADE MCHJ-304698118</t>
  </si>
  <si>
    <t>ALIYSHOP-701 MCHJ-310779307</t>
  </si>
  <si>
    <t>"SPUTNIK SHOP" MCHJ-307523404</t>
  </si>
  <si>
    <t>GLOBALDESK MCHJ-312358378</t>
  </si>
  <si>
    <t>MAQSUDA MANSURBEK XK-206745954</t>
  </si>
  <si>
    <t>SHOSH NASAF GAZ SERVIS MCHJ-301250718</t>
  </si>
  <si>
    <t>"JAVA COOPERATION" MCHJ-311469604</t>
  </si>
  <si>
    <t>COMFORT TECHLIFE MCHJ-312344561</t>
  </si>
  <si>
    <t>GLORIOUS BROKER XK-302327792</t>
  </si>
  <si>
    <t>MCHJ AMINJON KANS SAVDO-302007755</t>
  </si>
  <si>
    <t>K1090832 - 03.09.2025</t>
  </si>
  <si>
    <t>K1082182 - 15.07.2025</t>
  </si>
  <si>
    <t>K1093412 - 29.09.2025</t>
  </si>
  <si>
    <t>K1093549 - 29.09.2025</t>
  </si>
  <si>
    <t>K1093467 - 29.09.2025</t>
  </si>
  <si>
    <t>K1096941 - 28.10.2025</t>
  </si>
  <si>
    <t>K1097653 - 31.10.2025</t>
  </si>
  <si>
    <t>K1097487 - 30.10.2025</t>
  </si>
  <si>
    <t>K1097485 - 30.10.2025</t>
  </si>
  <si>
    <t>K1094039 - 06.10.2025</t>
  </si>
  <si>
    <t>K1102450 - 05.12.2025</t>
  </si>
  <si>
    <t>K1102426 - 05.12.2025</t>
  </si>
  <si>
    <t>K1105031 - 23.12.2025</t>
  </si>
  <si>
    <t>5726125.1.1 - 16.09.2025</t>
  </si>
  <si>
    <t>K1095536 - 17.10.2025</t>
  </si>
  <si>
    <t>K1099259 - 13.11.2025</t>
  </si>
  <si>
    <t>K1102749 - 09.12.2025</t>
  </si>
  <si>
    <t>K1086414 - 06.08.2025</t>
  </si>
  <si>
    <t>K1078247 - 24.06.2025</t>
  </si>
  <si>
    <t>K1078157 - 24.06.2025</t>
  </si>
  <si>
    <t>K1094038 - 06.10.2025</t>
  </si>
  <si>
    <t>K1094259 - 07.10.2025</t>
  </si>
  <si>
    <t>K1094636 - 10.10.2025</t>
  </si>
  <si>
    <t>K1094641 - 10.10.2025</t>
  </si>
  <si>
    <t>K1102734 - 09.12.2025</t>
  </si>
  <si>
    <t>K1062115 - 24.03.2025</t>
  </si>
  <si>
    <t>K1062682 - 26.03.2025</t>
  </si>
  <si>
    <t>K1067298 - 21.04.2025</t>
  </si>
  <si>
    <t>K1067300 - 21.04.2025</t>
  </si>
  <si>
    <t>K1067301 - 21.04.2025</t>
  </si>
  <si>
    <t>K1070610 - 12.05.2025</t>
  </si>
  <si>
    <t>K1072420 - 20.05.2025</t>
  </si>
  <si>
    <t>K1076084 - 11.06.2025</t>
  </si>
  <si>
    <t>K1076086 - 11.06.2025</t>
  </si>
  <si>
    <t>K1076089 - 11.06.2025</t>
  </si>
  <si>
    <t>K1076090 - 11.06.2025</t>
  </si>
  <si>
    <t>K1076114 - 11.06.2025</t>
  </si>
  <si>
    <t>K1078616 - 26.06.2025</t>
  </si>
  <si>
    <t>K1078617 - 26.06.2025</t>
  </si>
  <si>
    <t>K1100482 - 21.11.2025</t>
  </si>
  <si>
    <t>K1049940 - 18.12.2024</t>
  </si>
  <si>
    <t>K1046904 - 06.12.2024</t>
  </si>
  <si>
    <t>K1098474 - 07.11.2025</t>
  </si>
  <si>
    <t>K1101206 - 27.11.2025</t>
  </si>
  <si>
    <t>K1093373 - 26.09.2025</t>
  </si>
  <si>
    <t>K1067016 - 18.04.2025</t>
  </si>
  <si>
    <t>K1097114 - 29.10.2025</t>
  </si>
  <si>
    <t>K1073334 - 26.05.2025</t>
  </si>
  <si>
    <t>K1093273 - 26.09.2025</t>
  </si>
  <si>
    <t>K1103119 - 12.12.2025</t>
  </si>
  <si>
    <t>K1049719 - 17.12.2024</t>
  </si>
  <si>
    <t>K1049655 - 16.12.2024</t>
  </si>
  <si>
    <t>K1094395 - 08.10.2025</t>
  </si>
  <si>
    <t>K1056243 - 11.02.2025</t>
  </si>
  <si>
    <t>K1046165 - 02.12.2024</t>
  </si>
  <si>
    <t>K1092309 - 18.09.2025</t>
  </si>
  <si>
    <t>SL1280660</t>
  </si>
  <si>
    <t>SL1280677</t>
  </si>
  <si>
    <t>SL1351685</t>
  </si>
  <si>
    <t>SL1352471</t>
  </si>
  <si>
    <t>SL1354499</t>
  </si>
  <si>
    <t>SL1354698</t>
  </si>
  <si>
    <t>SL1195095</t>
  </si>
  <si>
    <t>SL1197440</t>
  </si>
  <si>
    <t>SL1219179</t>
  </si>
  <si>
    <t>SL1219182</t>
  </si>
  <si>
    <t>SL1219185</t>
  </si>
  <si>
    <t>SL1268768</t>
  </si>
  <si>
    <t>SL1268769</t>
  </si>
  <si>
    <t>SL1268774</t>
  </si>
  <si>
    <t>SL1268777</t>
  </si>
  <si>
    <t>SL1269728</t>
  </si>
  <si>
    <t>SL1283329</t>
  </si>
  <si>
    <t>SL1283328</t>
  </si>
  <si>
    <t>SL1384824 - 25321125067160</t>
  </si>
  <si>
    <t>SL1147375</t>
  </si>
  <si>
    <t>SL1139408</t>
  </si>
  <si>
    <t>SL1218393</t>
  </si>
  <si>
    <t>SL1253906</t>
  </si>
  <si>
    <t>SL1146764</t>
  </si>
  <si>
    <t>SL1146534</t>
  </si>
  <si>
    <t>SL1166914</t>
  </si>
  <si>
    <t>SL1136842</t>
  </si>
  <si>
    <t>Namangan</t>
  </si>
  <si>
    <t>"YOQUB DOVUD" mas`uliyati cheklangan jamiyati - 200861450</t>
  </si>
  <si>
    <t>"Формула уюта" мчж-301183666</t>
  </si>
  <si>
    <t>BIRJA BUSINES MCHJ-309560849</t>
  </si>
  <si>
    <t>SOBIRJONOVICH TRADE MCHJ-312326686</t>
  </si>
  <si>
    <t>SHORAXMAT-FAYZ OK-302216203</t>
  </si>
  <si>
    <t>UNIVERS SYSTEM MCHJ-312066734</t>
  </si>
  <si>
    <t>KESH-STAR Х/К-305250983</t>
  </si>
  <si>
    <t>CYBER UNIVERSITY DAVLAT UNIVERSITETI DM-311934975</t>
  </si>
  <si>
    <t>AMARKET MCHJ-312505179</t>
  </si>
  <si>
    <t>OOO HI SOFT COMPUTERS-302001922</t>
  </si>
  <si>
    <t>"SHOASL-DESIGN" XUSUSIY KORXONA-206990366</t>
  </si>
  <si>
    <t>"VIP AUCTION" MCHJ-312036422</t>
  </si>
  <si>
    <t>ООО YUKSALISH GAZ SERVIS-303038692</t>
  </si>
  <si>
    <t>3677292 - 17.09.2025</t>
  </si>
  <si>
    <t>3710553 - 26.09.2025</t>
  </si>
  <si>
    <t>3820022 - 04.11.2025</t>
  </si>
  <si>
    <t>3841851 - 11.11.2025</t>
  </si>
  <si>
    <t>3883476 - 24.11.2025</t>
  </si>
  <si>
    <t>3792215 - 24.10.2025</t>
  </si>
  <si>
    <t>3926643 - 05.12.2025</t>
  </si>
  <si>
    <t>3935517 - 10.12.2025</t>
  </si>
  <si>
    <t>3952822 - 12.12.2025</t>
  </si>
  <si>
    <t>3975980 - 18.12.2025</t>
  </si>
  <si>
    <t>MK1000589 - 18.08.2025</t>
  </si>
  <si>
    <t>MK1001518 - 15.09.2025</t>
  </si>
  <si>
    <t>MK1001813 - 23.09.2025</t>
  </si>
  <si>
    <t>4365054.1.1 - 25.03.2025</t>
  </si>
  <si>
    <t>5829006.1.1 - 29.09.2025</t>
  </si>
  <si>
    <t>251211144270132</t>
  </si>
  <si>
    <t>251211144311692</t>
  </si>
  <si>
    <t>Мебель</t>
  </si>
  <si>
    <t>251210084442534</t>
  </si>
  <si>
    <t>251210084467669</t>
  </si>
  <si>
    <t>Продукты пищевые</t>
  </si>
  <si>
    <t>Текстиль и изделия текстильные</t>
  </si>
  <si>
    <t>251211144518825</t>
  </si>
  <si>
    <t>251210084409067</t>
  </si>
  <si>
    <t>Изделия металлические готовые, кроме машин и оборудования</t>
  </si>
  <si>
    <t>251210084574776</t>
  </si>
  <si>
    <t>251210084579183</t>
  </si>
  <si>
    <t>251210084609098</t>
  </si>
  <si>
    <t>251210084638147</t>
  </si>
  <si>
    <t>Инновационная рекламно-несущая металлоконструкция</t>
  </si>
  <si>
    <t>Elektron elektr</t>
  </si>
  <si>
    <t>Изготовление и установка рекламные буквы с металлическим каркасом на метал конструкция на крышу 18х5</t>
  </si>
  <si>
    <t>45.20.21.511_00001</t>
  </si>
  <si>
    <t>SL1337133 - 25321125017181</t>
  </si>
  <si>
    <t>ТИФ ТН /МСК Коди 4802562000</t>
  </si>
  <si>
    <t>ТИФ ТН /МСК Коди 43.22.12.190-00002</t>
  </si>
  <si>
    <t>ТИФ ТН /МСК Коди 8443312000</t>
  </si>
  <si>
    <t>ТИФ ТН /МСК Коди 
95.11.10.110-00006</t>
  </si>
  <si>
    <t>SL1297468</t>
  </si>
  <si>
    <t>ТИФ ТН /МСК Коди 95.11.10.110-00006</t>
  </si>
  <si>
    <t>ТИФ ТН /МСК Коди 3926100000</t>
  </si>
  <si>
    <t>SL1348820 - 25321125029498</t>
  </si>
  <si>
    <t>ТИФ ТН /МСК Коди 63.11.19.000-00004</t>
  </si>
  <si>
    <t>SL1349507 - 25321125030220</t>
  </si>
  <si>
    <t>SL1348899 - 25321125029580</t>
  </si>
  <si>
    <t>ТИФ ТН /МСК Коди 71.12.40.129-00014</t>
  </si>
  <si>
    <t>SL1365993 - 25321125047411</t>
  </si>
  <si>
    <t>ТИФ ТН /МСК Коди 2201101100</t>
  </si>
  <si>
    <t>SL1369445 - 25321125050980</t>
  </si>
  <si>
    <t>ТИФ ТН /МСК Коди 
4818101000</t>
  </si>
  <si>
    <t>SL1368862 - 25321125050374</t>
  </si>
  <si>
    <t>SL1368863 - 25321125050376</t>
  </si>
  <si>
    <t>ТИФ ТН /МСК Коди 68.31.16.120-00001</t>
  </si>
  <si>
    <t>SL1351759 - 25321125032610</t>
  </si>
  <si>
    <t>SL1396927 - 25321125079803</t>
  </si>
  <si>
    <t>ТИФ ТН /МСК Коди 
9405110033</t>
  </si>
  <si>
    <t>SL1396940 - 25321125079810</t>
  </si>
  <si>
    <t>ТИФ ТН /МСК Коди 
4820103000</t>
  </si>
  <si>
    <t>SL1414513 - 25321125098201</t>
  </si>
  <si>
    <t>ТИФ ТН /МСК Коди 
4909000000</t>
  </si>
  <si>
    <t>252211145726125</t>
  </si>
  <si>
    <t>SL1359660 - 25321125040862</t>
  </si>
  <si>
    <t>SL1377661 - 25321125059714</t>
  </si>
  <si>
    <t>ТИФ ТН /МСК Коди 
95.11.10.110-00004</t>
  </si>
  <si>
    <t>SL1377663 - 25321125059722</t>
  </si>
  <si>
    <t>ТИФ ТН /МСК Коди 
95.11.10.110-00005</t>
  </si>
  <si>
    <t>SL1237812 - 25321008075474</t>
  </si>
  <si>
    <t>ТИФ ТН /МСК Коди 74.10.19.000-00007</t>
  </si>
  <si>
    <t>ТИФ ТН /МСК Коди 95.11.10.110-00022</t>
  </si>
  <si>
    <t>ТИФ ТН /МСК Коди 18.12.19.190- 00008</t>
  </si>
  <si>
    <t>18.85</t>
  </si>
  <si>
    <t>ТИФ ТН /МСК Коди 4820300000</t>
  </si>
  <si>
    <t>ТИФ ТН /МСК Коди 4820101000</t>
  </si>
  <si>
    <t>SL1316096 - 25321008158218</t>
  </si>
  <si>
    <t>ТИФ ТН /МСК Коди 
9405110039</t>
  </si>
  <si>
    <t>ТИФ ТН /МСК Коди 
95.11.10.110-00002</t>
  </si>
  <si>
    <t>ТИФ ТН /МСК Коди 8528722001</t>
  </si>
  <si>
    <t>ТИФ ТН /МСК Коди 95.11.10.110-00002</t>
  </si>
  <si>
    <t>SL1398928 - 25321125081867</t>
  </si>
  <si>
    <t>ТИФ ТН /МСК Коди 95.11.10.110-00004</t>
  </si>
  <si>
    <t>ТИФ ТН /МСК Коди 95.11.10.130-00005</t>
  </si>
  <si>
    <t>SL1373258 - 25321125055122</t>
  </si>
  <si>
    <t>SL1388318 - 25321125070768</t>
  </si>
  <si>
    <t>ТИФ ТН /МСК Коди 95.11.10.130- 00005</t>
  </si>
  <si>
    <t>SL1348643 - 25321125029319</t>
  </si>
  <si>
    <t>SL1367209 - 25321125048662</t>
  </si>
  <si>
    <t>ТИФ ТН /МСК Коди 45.20.21.511-00001</t>
  </si>
  <si>
    <t>ТИФ ТН /МСК Коди 33.12.19.000-00009</t>
  </si>
  <si>
    <t>SL1348129 - 25321125028795</t>
  </si>
  <si>
    <t>SL1402129 - 25321125085260</t>
  </si>
  <si>
    <t>ТИФ ТН /МСК Коди 95.24.10.199-00002</t>
  </si>
  <si>
    <t>ТИФ ТН /МСК Коди 95.24.10.119-00002</t>
  </si>
  <si>
    <t>SL1353369 - 25321125034287</t>
  </si>
  <si>
    <t>ТИФ ТН /МСК Коди 6307103000</t>
  </si>
  <si>
    <t>SL1342969 - 25321125023377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</si>
</sst>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3.5"/>
      <color rgb="FF000080"/>
      <name val="Times New Roman"/>
      <family val="1"/>
      <charset val="204"/>
    </font>
    <font>
      <b/>
      <sz val="12"/>
      <color rgb="FF212529"/>
      <name val="Times New Roman"/>
      <family val="1"/>
      <charset val="204"/>
    </font>
    <font>
      <i/>
      <sz val="12"/>
      <color rgb="FF21252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212529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4" xfId="0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" fontId="1" fillId="2" borderId="16" xfId="0" applyNumberFormat="1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1" fillId="0" borderId="12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" fontId="11" fillId="2" borderId="9" xfId="0" applyNumberFormat="1" applyFont="1" applyFill="1" applyBorder="1" applyAlignment="1">
      <alignment vertical="center" wrapText="1"/>
    </xf>
    <xf numFmtId="4" fontId="11" fillId="2" borderId="10" xfId="0" applyNumberFormat="1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wrapText="1"/>
    </xf>
    <xf numFmtId="3" fontId="1" fillId="2" borderId="12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4747C-FB2F-456D-BE5C-7E019F517EA7}">
  <sheetPr>
    <pageSetUpPr fitToPage="1"/>
  </sheetPr>
  <dimension ref="A1:Q97"/>
  <sheetViews>
    <sheetView tabSelected="1" zoomScale="70" zoomScaleNormal="70" zoomScaleSheetLayoutView="100" workbookViewId="0">
      <selection activeCell="F92" sqref="F92"/>
    </sheetView>
  </sheetViews>
  <sheetFormatPr defaultRowHeight="15" x14ac:dyDescent="0.25"/>
  <cols>
    <col min="1" max="1" width="9.5703125" style="10" bestFit="1" customWidth="1"/>
    <col min="2" max="2" width="21.85546875" style="10" customWidth="1"/>
    <col min="3" max="3" width="32" style="10" bestFit="1" customWidth="1"/>
    <col min="4" max="4" width="25.7109375" style="10" bestFit="1" customWidth="1"/>
    <col min="5" max="5" width="11.85546875" style="10" customWidth="1"/>
    <col min="6" max="6" width="16.5703125" style="10" customWidth="1"/>
    <col min="7" max="7" width="22.7109375" style="10" customWidth="1"/>
    <col min="8" max="8" width="49.5703125" style="15" bestFit="1" customWidth="1"/>
    <col min="9" max="9" width="22.85546875" style="10" customWidth="1"/>
    <col min="10" max="10" width="13" style="10" customWidth="1"/>
    <col min="11" max="11" width="15.5703125" style="10" customWidth="1"/>
    <col min="12" max="12" width="13.7109375" style="10" customWidth="1"/>
    <col min="13" max="13" width="16.85546875" style="10" bestFit="1" customWidth="1"/>
    <col min="14" max="14" width="13.85546875" style="34" bestFit="1" customWidth="1"/>
    <col min="15" max="16384" width="9.140625" style="10"/>
  </cols>
  <sheetData>
    <row r="1" spans="1:13" ht="38.25" customHeight="1" x14ac:dyDescent="0.3">
      <c r="I1" s="41" t="s">
        <v>50</v>
      </c>
      <c r="J1" s="41"/>
      <c r="K1" s="41"/>
      <c r="L1" s="41"/>
      <c r="M1" s="41"/>
    </row>
    <row r="2" spans="1:13" ht="38.25" customHeight="1" x14ac:dyDescent="0.3">
      <c r="I2" s="41" t="s">
        <v>51</v>
      </c>
      <c r="J2" s="41"/>
      <c r="K2" s="41"/>
      <c r="L2" s="41"/>
      <c r="M2" s="41"/>
    </row>
    <row r="3" spans="1:13" ht="38.25" customHeight="1" x14ac:dyDescent="0.3">
      <c r="I3" s="41" t="s">
        <v>78</v>
      </c>
      <c r="J3" s="41"/>
      <c r="K3" s="41"/>
      <c r="L3" s="41"/>
      <c r="M3" s="41"/>
    </row>
    <row r="4" spans="1:13" ht="53.25" customHeight="1" x14ac:dyDescent="0.3">
      <c r="I4" s="41" t="s">
        <v>54</v>
      </c>
      <c r="J4" s="41"/>
      <c r="K4" s="41"/>
      <c r="L4" s="41"/>
      <c r="M4" s="41"/>
    </row>
    <row r="6" spans="1:13" ht="60.75" customHeight="1" x14ac:dyDescent="0.25">
      <c r="A6" s="42" t="s">
        <v>79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3" ht="18" thickBot="1" x14ac:dyDescent="0.3">
      <c r="A7" s="1"/>
    </row>
    <row r="8" spans="1:13" ht="99.75" customHeight="1" thickBot="1" x14ac:dyDescent="0.3">
      <c r="A8" s="5" t="s">
        <v>0</v>
      </c>
      <c r="B8" s="6" t="s">
        <v>13</v>
      </c>
      <c r="C8" s="7" t="s">
        <v>17</v>
      </c>
      <c r="D8" s="6" t="s">
        <v>1</v>
      </c>
      <c r="E8" s="7" t="s">
        <v>16</v>
      </c>
      <c r="F8" s="6" t="s">
        <v>2</v>
      </c>
      <c r="G8" s="6" t="s">
        <v>3</v>
      </c>
      <c r="H8" s="6" t="s">
        <v>4</v>
      </c>
      <c r="I8" s="6" t="s">
        <v>5</v>
      </c>
      <c r="J8" s="7" t="s">
        <v>15</v>
      </c>
      <c r="K8" s="7" t="s">
        <v>18</v>
      </c>
      <c r="L8" s="9" t="s">
        <v>14</v>
      </c>
    </row>
    <row r="9" spans="1:13" ht="16.5" thickBot="1" x14ac:dyDescent="0.3">
      <c r="A9" s="2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10" t="s">
        <v>19</v>
      </c>
    </row>
    <row r="10" spans="1:13" ht="21" thickBot="1" x14ac:dyDescent="0.3">
      <c r="A10" s="38" t="s">
        <v>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40"/>
      <c r="M10" s="10" t="s">
        <v>19</v>
      </c>
    </row>
    <row r="11" spans="1:13" ht="15.75" thickBot="1" x14ac:dyDescent="0.3">
      <c r="A11" s="8" t="s">
        <v>19</v>
      </c>
      <c r="B11" s="8" t="s">
        <v>19</v>
      </c>
      <c r="C11" s="8" t="s">
        <v>19</v>
      </c>
      <c r="D11" s="8" t="s">
        <v>19</v>
      </c>
      <c r="E11" s="8" t="s">
        <v>19</v>
      </c>
      <c r="F11" s="8" t="s">
        <v>19</v>
      </c>
      <c r="G11" s="8" t="s">
        <v>19</v>
      </c>
      <c r="H11" s="8" t="s">
        <v>19</v>
      </c>
      <c r="I11" s="8" t="s">
        <v>19</v>
      </c>
      <c r="J11" s="8" t="s">
        <v>19</v>
      </c>
      <c r="K11" s="8" t="s">
        <v>19</v>
      </c>
      <c r="L11" s="8" t="s">
        <v>19</v>
      </c>
      <c r="M11" s="10" t="s">
        <v>19</v>
      </c>
    </row>
    <row r="12" spans="1:13" ht="21" thickBot="1" x14ac:dyDescent="0.3">
      <c r="A12" s="50" t="s">
        <v>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2"/>
      <c r="M12" s="10" t="s">
        <v>19</v>
      </c>
    </row>
    <row r="13" spans="1:13" x14ac:dyDescent="0.25">
      <c r="A13" s="8" t="s">
        <v>19</v>
      </c>
      <c r="B13" s="8" t="s">
        <v>19</v>
      </c>
      <c r="C13" s="8" t="s">
        <v>19</v>
      </c>
      <c r="D13" s="8" t="s">
        <v>19</v>
      </c>
      <c r="E13" s="8" t="s">
        <v>19</v>
      </c>
      <c r="F13" s="8" t="s">
        <v>19</v>
      </c>
      <c r="G13" s="8" t="s">
        <v>19</v>
      </c>
      <c r="H13" s="8" t="s">
        <v>19</v>
      </c>
      <c r="I13" s="8" t="s">
        <v>19</v>
      </c>
      <c r="J13" s="8" t="s">
        <v>19</v>
      </c>
      <c r="K13" s="8" t="s">
        <v>19</v>
      </c>
      <c r="L13" s="8" t="s">
        <v>19</v>
      </c>
      <c r="M13" s="10" t="s">
        <v>19</v>
      </c>
    </row>
    <row r="14" spans="1:13" ht="21" thickBot="1" x14ac:dyDescent="0.3">
      <c r="A14" s="53" t="s">
        <v>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5"/>
      <c r="M14" s="10" t="s">
        <v>19</v>
      </c>
    </row>
    <row r="15" spans="1:13" ht="15.75" thickBot="1" x14ac:dyDescent="0.3">
      <c r="A15" s="8" t="s">
        <v>19</v>
      </c>
      <c r="B15" s="8" t="s">
        <v>19</v>
      </c>
      <c r="C15" s="8" t="s">
        <v>19</v>
      </c>
      <c r="D15" s="8" t="s">
        <v>19</v>
      </c>
      <c r="E15" s="8" t="s">
        <v>19</v>
      </c>
      <c r="F15" s="8" t="s">
        <v>19</v>
      </c>
      <c r="G15" s="8" t="s">
        <v>19</v>
      </c>
      <c r="H15" s="8" t="s">
        <v>19</v>
      </c>
      <c r="I15" s="8" t="s">
        <v>19</v>
      </c>
      <c r="J15" s="8" t="s">
        <v>19</v>
      </c>
      <c r="K15" s="8" t="s">
        <v>19</v>
      </c>
      <c r="L15" s="8" t="s">
        <v>19</v>
      </c>
      <c r="M15" s="10" t="s">
        <v>19</v>
      </c>
    </row>
    <row r="16" spans="1:13" ht="21" thickBot="1" x14ac:dyDescent="0.3">
      <c r="A16" s="56" t="s">
        <v>9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10" t="s">
        <v>19</v>
      </c>
    </row>
    <row r="17" spans="1:17" ht="25.5" x14ac:dyDescent="0.25">
      <c r="A17" s="11">
        <v>1</v>
      </c>
      <c r="B17" s="23">
        <v>201042345</v>
      </c>
      <c r="C17" s="13" t="s">
        <v>80</v>
      </c>
      <c r="D17" s="13" t="s">
        <v>46</v>
      </c>
      <c r="E17" s="13">
        <v>100</v>
      </c>
      <c r="F17" s="25" t="s">
        <v>263</v>
      </c>
      <c r="G17" s="23" t="s">
        <v>20</v>
      </c>
      <c r="H17" s="13" t="s">
        <v>235</v>
      </c>
      <c r="I17" s="13" t="s">
        <v>248</v>
      </c>
      <c r="J17" s="13">
        <v>1</v>
      </c>
      <c r="K17" s="22">
        <v>50</v>
      </c>
      <c r="L17" s="12">
        <v>5000</v>
      </c>
      <c r="M17" s="21" t="s">
        <v>98</v>
      </c>
      <c r="N17" s="34">
        <f>+L17/E17</f>
        <v>50</v>
      </c>
      <c r="P17" s="10" t="s">
        <v>55</v>
      </c>
      <c r="Q17" s="10" t="str">
        <f>+F17&amp;P17&amp;I17</f>
        <v>251211144270132 / 3677292 - 17.09.2025</v>
      </c>
    </row>
    <row r="18" spans="1:17" x14ac:dyDescent="0.25">
      <c r="A18" s="11">
        <v>2</v>
      </c>
      <c r="B18" s="23">
        <v>201042345</v>
      </c>
      <c r="C18" s="13" t="s">
        <v>81</v>
      </c>
      <c r="D18" s="13" t="s">
        <v>265</v>
      </c>
      <c r="E18" s="13">
        <v>10</v>
      </c>
      <c r="F18" s="25" t="s">
        <v>264</v>
      </c>
      <c r="G18" s="23" t="s">
        <v>20</v>
      </c>
      <c r="H18" s="13" t="s">
        <v>236</v>
      </c>
      <c r="I18" s="13" t="s">
        <v>249</v>
      </c>
      <c r="J18" s="13">
        <v>3</v>
      </c>
      <c r="K18" s="22">
        <v>590</v>
      </c>
      <c r="L18" s="12">
        <v>4999.68</v>
      </c>
      <c r="M18" s="21" t="s">
        <v>58</v>
      </c>
      <c r="N18" s="34">
        <f t="shared" ref="N18:N81" si="0">+L18/E18</f>
        <v>499.96800000000002</v>
      </c>
      <c r="P18" s="10" t="s">
        <v>55</v>
      </c>
      <c r="Q18" s="10" t="str">
        <f t="shared" ref="Q18:Q88" si="1">+F18&amp;P18&amp;I18</f>
        <v>251211144311692 / 3710553 - 26.09.2025</v>
      </c>
    </row>
    <row r="19" spans="1:17" x14ac:dyDescent="0.25">
      <c r="A19" s="11">
        <v>3</v>
      </c>
      <c r="B19" s="23">
        <v>201042345</v>
      </c>
      <c r="C19" s="13" t="s">
        <v>82</v>
      </c>
      <c r="D19" s="13" t="s">
        <v>268</v>
      </c>
      <c r="E19" s="13">
        <v>15</v>
      </c>
      <c r="F19" s="25" t="s">
        <v>266</v>
      </c>
      <c r="G19" s="23" t="s">
        <v>20</v>
      </c>
      <c r="H19" s="13" t="s">
        <v>237</v>
      </c>
      <c r="I19" s="13" t="s">
        <v>250</v>
      </c>
      <c r="J19" s="13">
        <v>1</v>
      </c>
      <c r="K19" s="22">
        <v>210</v>
      </c>
      <c r="L19" s="12">
        <v>2235</v>
      </c>
      <c r="M19" s="21" t="s">
        <v>36</v>
      </c>
      <c r="N19" s="34">
        <f t="shared" si="0"/>
        <v>149</v>
      </c>
      <c r="P19" s="10" t="s">
        <v>55</v>
      </c>
      <c r="Q19" s="10" t="str">
        <f t="shared" si="1"/>
        <v>251210084442534 / 3820022 - 04.11.2025</v>
      </c>
    </row>
    <row r="20" spans="1:17" x14ac:dyDescent="0.25">
      <c r="A20" s="11">
        <v>4</v>
      </c>
      <c r="B20" s="23">
        <v>201042345</v>
      </c>
      <c r="C20" s="13" t="s">
        <v>83</v>
      </c>
      <c r="D20" s="13" t="s">
        <v>48</v>
      </c>
      <c r="E20" s="13">
        <v>1</v>
      </c>
      <c r="F20" s="25" t="s">
        <v>267</v>
      </c>
      <c r="G20" s="23" t="s">
        <v>20</v>
      </c>
      <c r="H20" s="13" t="s">
        <v>238</v>
      </c>
      <c r="I20" s="13" t="s">
        <v>251</v>
      </c>
      <c r="J20" s="13">
        <v>6</v>
      </c>
      <c r="K20" s="22">
        <v>500</v>
      </c>
      <c r="L20" s="12">
        <v>400.00000999999997</v>
      </c>
      <c r="M20" s="21" t="s">
        <v>36</v>
      </c>
      <c r="N20" s="34">
        <f t="shared" si="0"/>
        <v>400.00000999999997</v>
      </c>
      <c r="P20" s="10" t="s">
        <v>55</v>
      </c>
      <c r="Q20" s="10" t="str">
        <f t="shared" si="1"/>
        <v>251210084467669 / 3841851 - 11.11.2025</v>
      </c>
    </row>
    <row r="21" spans="1:17" ht="25.5" x14ac:dyDescent="0.25">
      <c r="A21" s="11">
        <v>5</v>
      </c>
      <c r="B21" s="23">
        <v>201042345</v>
      </c>
      <c r="C21" s="13" t="s">
        <v>84</v>
      </c>
      <c r="D21" s="13" t="s">
        <v>269</v>
      </c>
      <c r="E21" s="13">
        <v>4</v>
      </c>
      <c r="F21" s="25" t="s">
        <v>270</v>
      </c>
      <c r="G21" s="23" t="s">
        <v>20</v>
      </c>
      <c r="H21" s="13" t="s">
        <v>239</v>
      </c>
      <c r="I21" s="13" t="s">
        <v>252</v>
      </c>
      <c r="J21" s="13">
        <v>2</v>
      </c>
      <c r="K21" s="22">
        <v>350</v>
      </c>
      <c r="L21" s="12">
        <v>806.4</v>
      </c>
      <c r="M21" s="21" t="s">
        <v>36</v>
      </c>
      <c r="N21" s="34">
        <f t="shared" si="0"/>
        <v>201.6</v>
      </c>
    </row>
    <row r="22" spans="1:17" ht="38.25" x14ac:dyDescent="0.25">
      <c r="A22" s="11">
        <v>6</v>
      </c>
      <c r="B22" s="23">
        <v>201042345</v>
      </c>
      <c r="C22" s="13" t="s">
        <v>85</v>
      </c>
      <c r="D22" s="13" t="s">
        <v>45</v>
      </c>
      <c r="E22" s="13">
        <v>1</v>
      </c>
      <c r="F22" s="25" t="s">
        <v>271</v>
      </c>
      <c r="G22" s="23" t="s">
        <v>20</v>
      </c>
      <c r="H22" s="13" t="s">
        <v>240</v>
      </c>
      <c r="I22" s="13" t="s">
        <v>253</v>
      </c>
      <c r="J22" s="13">
        <v>1</v>
      </c>
      <c r="K22" s="22">
        <v>1600</v>
      </c>
      <c r="L22" s="12">
        <v>1299.99</v>
      </c>
      <c r="M22" s="21" t="s">
        <v>37</v>
      </c>
      <c r="N22" s="34">
        <f t="shared" si="0"/>
        <v>1299.99</v>
      </c>
    </row>
    <row r="23" spans="1:17" ht="38.25" x14ac:dyDescent="0.25">
      <c r="A23" s="11">
        <v>7</v>
      </c>
      <c r="B23" s="23">
        <v>201042345</v>
      </c>
      <c r="C23" s="13" t="s">
        <v>86</v>
      </c>
      <c r="D23" s="13" t="s">
        <v>272</v>
      </c>
      <c r="E23" s="13">
        <v>1</v>
      </c>
      <c r="F23" s="25" t="s">
        <v>273</v>
      </c>
      <c r="G23" s="23" t="s">
        <v>20</v>
      </c>
      <c r="H23" s="13" t="s">
        <v>241</v>
      </c>
      <c r="I23" s="13" t="s">
        <v>254</v>
      </c>
      <c r="J23" s="13">
        <v>10</v>
      </c>
      <c r="K23" s="22">
        <v>800</v>
      </c>
      <c r="L23" s="12">
        <v>450</v>
      </c>
      <c r="M23" s="21" t="s">
        <v>36</v>
      </c>
      <c r="N23" s="34">
        <f t="shared" si="0"/>
        <v>450</v>
      </c>
    </row>
    <row r="24" spans="1:17" ht="38.25" x14ac:dyDescent="0.25">
      <c r="A24" s="11">
        <v>8</v>
      </c>
      <c r="B24" s="23">
        <v>201042345</v>
      </c>
      <c r="C24" s="13" t="s">
        <v>87</v>
      </c>
      <c r="D24" s="13" t="s">
        <v>87</v>
      </c>
      <c r="E24" s="13">
        <v>2</v>
      </c>
      <c r="F24" s="25" t="s">
        <v>274</v>
      </c>
      <c r="G24" s="23" t="s">
        <v>20</v>
      </c>
      <c r="H24" s="13" t="s">
        <v>242</v>
      </c>
      <c r="I24" s="13" t="s">
        <v>255</v>
      </c>
      <c r="J24" s="13">
        <v>7</v>
      </c>
      <c r="K24" s="22">
        <v>1415</v>
      </c>
      <c r="L24" s="12">
        <v>2830</v>
      </c>
      <c r="M24" s="21" t="s">
        <v>36</v>
      </c>
      <c r="N24" s="34">
        <f t="shared" si="0"/>
        <v>1415</v>
      </c>
    </row>
    <row r="25" spans="1:17" x14ac:dyDescent="0.25">
      <c r="A25" s="11">
        <v>9</v>
      </c>
      <c r="B25" s="23">
        <v>201042345</v>
      </c>
      <c r="C25" s="13" t="s">
        <v>88</v>
      </c>
      <c r="D25" s="13" t="s">
        <v>47</v>
      </c>
      <c r="E25" s="13">
        <v>10</v>
      </c>
      <c r="F25" s="25" t="s">
        <v>275</v>
      </c>
      <c r="G25" s="23" t="s">
        <v>20</v>
      </c>
      <c r="H25" s="13" t="s">
        <v>243</v>
      </c>
      <c r="I25" s="13" t="s">
        <v>256</v>
      </c>
      <c r="J25" s="13">
        <v>1</v>
      </c>
      <c r="K25" s="22">
        <v>3500</v>
      </c>
      <c r="L25" s="12">
        <v>64975</v>
      </c>
      <c r="M25" s="21" t="s">
        <v>36</v>
      </c>
      <c r="N25" s="34">
        <f t="shared" si="0"/>
        <v>6497.5</v>
      </c>
    </row>
    <row r="26" spans="1:17" ht="38.25" x14ac:dyDescent="0.25">
      <c r="A26" s="11">
        <v>10</v>
      </c>
      <c r="B26" s="23">
        <v>201042345</v>
      </c>
      <c r="C26" s="13" t="s">
        <v>89</v>
      </c>
      <c r="D26" s="13" t="s">
        <v>45</v>
      </c>
      <c r="E26" s="13">
        <v>1</v>
      </c>
      <c r="F26" s="25" t="s">
        <v>276</v>
      </c>
      <c r="G26" s="23" t="s">
        <v>20</v>
      </c>
      <c r="H26" s="13" t="s">
        <v>244</v>
      </c>
      <c r="I26" s="13" t="s">
        <v>257</v>
      </c>
      <c r="J26" s="13">
        <v>3</v>
      </c>
      <c r="K26" s="22">
        <v>30000</v>
      </c>
      <c r="L26" s="12">
        <v>18800</v>
      </c>
      <c r="M26" s="21" t="s">
        <v>35</v>
      </c>
      <c r="N26" s="34">
        <f t="shared" si="0"/>
        <v>18800</v>
      </c>
    </row>
    <row r="27" spans="1:17" ht="25.5" x14ac:dyDescent="0.25">
      <c r="A27" s="11">
        <v>11</v>
      </c>
      <c r="B27" s="23">
        <v>201042345</v>
      </c>
      <c r="C27" s="13" t="s">
        <v>90</v>
      </c>
      <c r="D27" s="13" t="s">
        <v>277</v>
      </c>
      <c r="E27" s="13">
        <v>1</v>
      </c>
      <c r="F27" s="25" t="s">
        <v>94</v>
      </c>
      <c r="G27" s="23" t="s">
        <v>20</v>
      </c>
      <c r="H27" s="13" t="s">
        <v>245</v>
      </c>
      <c r="I27" s="13" t="s">
        <v>258</v>
      </c>
      <c r="J27" s="13">
        <v>3</v>
      </c>
      <c r="K27" s="22">
        <v>154500</v>
      </c>
      <c r="L27" s="12">
        <v>122700</v>
      </c>
      <c r="M27" s="21" t="s">
        <v>67</v>
      </c>
      <c r="N27" s="34">
        <f t="shared" si="0"/>
        <v>122700</v>
      </c>
    </row>
    <row r="28" spans="1:17" ht="25.5" x14ac:dyDescent="0.25">
      <c r="A28" s="11">
        <v>12</v>
      </c>
      <c r="B28" s="23">
        <v>201042345</v>
      </c>
      <c r="C28" s="13" t="s">
        <v>91</v>
      </c>
      <c r="D28" s="13" t="s">
        <v>278</v>
      </c>
      <c r="E28" s="13">
        <v>1</v>
      </c>
      <c r="F28" s="25" t="s">
        <v>95</v>
      </c>
      <c r="G28" s="23" t="s">
        <v>20</v>
      </c>
      <c r="H28" s="13" t="s">
        <v>246</v>
      </c>
      <c r="I28" s="13" t="s">
        <v>259</v>
      </c>
      <c r="J28" s="13">
        <v>3</v>
      </c>
      <c r="K28" s="22">
        <v>2000</v>
      </c>
      <c r="L28" s="22">
        <v>2000</v>
      </c>
      <c r="M28" s="21" t="s">
        <v>67</v>
      </c>
      <c r="N28" s="34">
        <f t="shared" si="0"/>
        <v>2000</v>
      </c>
    </row>
    <row r="29" spans="1:17" ht="63.75" x14ac:dyDescent="0.25">
      <c r="A29" s="11">
        <v>13</v>
      </c>
      <c r="B29" s="23">
        <v>201042345</v>
      </c>
      <c r="C29" s="13" t="s">
        <v>90</v>
      </c>
      <c r="D29" s="13" t="s">
        <v>279</v>
      </c>
      <c r="E29" s="13">
        <v>1</v>
      </c>
      <c r="F29" s="25" t="s">
        <v>96</v>
      </c>
      <c r="G29" s="23" t="s">
        <v>20</v>
      </c>
      <c r="H29" s="13" t="s">
        <v>245</v>
      </c>
      <c r="I29" s="13" t="s">
        <v>260</v>
      </c>
      <c r="J29" s="13">
        <v>1</v>
      </c>
      <c r="K29" s="22">
        <v>44000</v>
      </c>
      <c r="L29" s="12">
        <v>35180</v>
      </c>
      <c r="M29" s="21" t="s">
        <v>67</v>
      </c>
      <c r="N29" s="34">
        <f t="shared" si="0"/>
        <v>35180</v>
      </c>
    </row>
    <row r="30" spans="1:17" ht="39" thickBot="1" x14ac:dyDescent="0.3">
      <c r="A30" s="11">
        <v>14</v>
      </c>
      <c r="B30" s="23">
        <v>201042345</v>
      </c>
      <c r="C30" s="13" t="s">
        <v>92</v>
      </c>
      <c r="D30" s="13" t="s">
        <v>45</v>
      </c>
      <c r="E30" s="13">
        <v>5</v>
      </c>
      <c r="F30" s="25" t="s">
        <v>49</v>
      </c>
      <c r="G30" s="23" t="s">
        <v>20</v>
      </c>
      <c r="H30" s="13" t="s">
        <v>34</v>
      </c>
      <c r="I30" s="13" t="s">
        <v>261</v>
      </c>
      <c r="J30" s="13">
        <v>1</v>
      </c>
      <c r="K30" s="22">
        <v>13000</v>
      </c>
      <c r="L30" s="12">
        <v>22500</v>
      </c>
      <c r="M30" s="21" t="s">
        <v>40</v>
      </c>
      <c r="N30" s="34">
        <f t="shared" si="0"/>
        <v>4500</v>
      </c>
    </row>
    <row r="31" spans="1:17" ht="21" thickBot="1" x14ac:dyDescent="0.3">
      <c r="A31" s="50" t="s">
        <v>10</v>
      </c>
      <c r="B31" s="51"/>
      <c r="C31" s="51"/>
      <c r="D31" s="51"/>
      <c r="E31" s="51"/>
      <c r="F31" s="51"/>
      <c r="G31" s="59"/>
      <c r="H31" s="59"/>
      <c r="I31" s="51"/>
      <c r="J31" s="51"/>
      <c r="K31" s="51"/>
      <c r="L31" s="52"/>
      <c r="M31" s="10" t="s">
        <v>19</v>
      </c>
      <c r="N31" s="34" t="e">
        <f t="shared" si="0"/>
        <v>#DIV/0!</v>
      </c>
      <c r="P31" s="10" t="s">
        <v>55</v>
      </c>
      <c r="Q31" s="10" t="str">
        <f t="shared" si="1"/>
        <v xml:space="preserve"> / </v>
      </c>
    </row>
    <row r="32" spans="1:17" ht="25.5" x14ac:dyDescent="0.25">
      <c r="A32" s="20">
        <v>1</v>
      </c>
      <c r="B32" s="23">
        <v>201042345</v>
      </c>
      <c r="C32" s="23" t="s">
        <v>21</v>
      </c>
      <c r="D32" s="23" t="s">
        <v>282</v>
      </c>
      <c r="E32" s="23">
        <v>40</v>
      </c>
      <c r="F32" s="23" t="s">
        <v>281</v>
      </c>
      <c r="G32" s="23" t="s">
        <v>20</v>
      </c>
      <c r="H32" s="23" t="s">
        <v>63</v>
      </c>
      <c r="I32" s="23" t="s">
        <v>151</v>
      </c>
      <c r="J32" s="14">
        <v>3</v>
      </c>
      <c r="K32" s="24">
        <v>45</v>
      </c>
      <c r="L32" s="12">
        <v>1512</v>
      </c>
      <c r="M32" s="10" t="s">
        <v>42</v>
      </c>
      <c r="N32" s="34">
        <f t="shared" si="0"/>
        <v>37.799999999999997</v>
      </c>
      <c r="P32" s="10" t="s">
        <v>55</v>
      </c>
      <c r="Q32" s="10" t="str">
        <f t="shared" si="1"/>
        <v>SL1337133 - 25321125017181 / K1090832 - 03.09.2025</v>
      </c>
    </row>
    <row r="33" spans="1:17" ht="25.5" x14ac:dyDescent="0.25">
      <c r="A33" s="11">
        <v>2</v>
      </c>
      <c r="B33" s="23">
        <v>201042345</v>
      </c>
      <c r="C33" s="23" t="s">
        <v>28</v>
      </c>
      <c r="D33" s="23" t="s">
        <v>285</v>
      </c>
      <c r="E33" s="23">
        <v>3</v>
      </c>
      <c r="F33" s="23" t="s">
        <v>286</v>
      </c>
      <c r="G33" s="23" t="s">
        <v>20</v>
      </c>
      <c r="H33" s="23" t="s">
        <v>125</v>
      </c>
      <c r="I33" s="23" t="s">
        <v>152</v>
      </c>
      <c r="J33" s="14">
        <v>3</v>
      </c>
      <c r="K33" s="24">
        <v>1000</v>
      </c>
      <c r="L33" s="12">
        <v>1800</v>
      </c>
      <c r="M33" s="10" t="s">
        <v>41</v>
      </c>
      <c r="N33" s="34">
        <f t="shared" si="0"/>
        <v>600</v>
      </c>
      <c r="P33" s="10" t="s">
        <v>55</v>
      </c>
      <c r="Q33" s="10" t="str">
        <f t="shared" si="1"/>
        <v>SL1297468 / K1082182 - 15.07.2025</v>
      </c>
    </row>
    <row r="34" spans="1:17" ht="25.5" x14ac:dyDescent="0.25">
      <c r="A34" s="20">
        <v>3</v>
      </c>
      <c r="B34" s="23">
        <v>201042345</v>
      </c>
      <c r="C34" s="23" t="s">
        <v>99</v>
      </c>
      <c r="D34" s="23" t="s">
        <v>288</v>
      </c>
      <c r="E34" s="23">
        <v>100</v>
      </c>
      <c r="F34" s="23" t="s">
        <v>289</v>
      </c>
      <c r="G34" s="23" t="s">
        <v>20</v>
      </c>
      <c r="H34" s="23" t="s">
        <v>60</v>
      </c>
      <c r="I34" s="23" t="s">
        <v>153</v>
      </c>
      <c r="J34" s="14">
        <v>10</v>
      </c>
      <c r="K34" s="24">
        <v>25</v>
      </c>
      <c r="L34" s="12">
        <v>2500</v>
      </c>
      <c r="M34" s="10" t="s">
        <v>38</v>
      </c>
      <c r="N34" s="34">
        <f t="shared" si="0"/>
        <v>25</v>
      </c>
      <c r="P34" s="10" t="s">
        <v>55</v>
      </c>
      <c r="Q34" s="10" t="str">
        <f t="shared" si="1"/>
        <v>SL1348820 - 25321125029498 / K1093412 - 29.09.2025</v>
      </c>
    </row>
    <row r="35" spans="1:17" ht="25.5" x14ac:dyDescent="0.25">
      <c r="A35" s="11">
        <v>4</v>
      </c>
      <c r="B35" s="23">
        <v>201042345</v>
      </c>
      <c r="C35" s="23" t="s">
        <v>100</v>
      </c>
      <c r="D35" s="23" t="s">
        <v>290</v>
      </c>
      <c r="E35" s="23">
        <v>1</v>
      </c>
      <c r="F35" s="23" t="s">
        <v>291</v>
      </c>
      <c r="G35" s="23" t="s">
        <v>20</v>
      </c>
      <c r="H35" s="23" t="s">
        <v>126</v>
      </c>
      <c r="I35" s="23" t="s">
        <v>154</v>
      </c>
      <c r="J35" s="14">
        <v>10</v>
      </c>
      <c r="K35" s="24">
        <v>3950</v>
      </c>
      <c r="L35" s="12">
        <v>3950</v>
      </c>
      <c r="M35" s="10" t="s">
        <v>38</v>
      </c>
      <c r="N35" s="34">
        <f t="shared" si="0"/>
        <v>3950</v>
      </c>
      <c r="P35" s="10" t="s">
        <v>55</v>
      </c>
      <c r="Q35" s="10" t="str">
        <f t="shared" si="1"/>
        <v>SL1349507 - 25321125030220 / K1093549 - 29.09.2025</v>
      </c>
    </row>
    <row r="36" spans="1:17" ht="25.5" x14ac:dyDescent="0.25">
      <c r="A36" s="20">
        <v>5</v>
      </c>
      <c r="B36" s="23">
        <v>201042345</v>
      </c>
      <c r="C36" s="23" t="s">
        <v>101</v>
      </c>
      <c r="D36" s="23" t="s">
        <v>293</v>
      </c>
      <c r="E36" s="23">
        <v>1</v>
      </c>
      <c r="F36" s="23" t="s">
        <v>292</v>
      </c>
      <c r="G36" s="23" t="s">
        <v>20</v>
      </c>
      <c r="H36" s="23" t="s">
        <v>127</v>
      </c>
      <c r="I36" s="23" t="s">
        <v>155</v>
      </c>
      <c r="J36" s="14">
        <v>1</v>
      </c>
      <c r="K36" s="24">
        <v>3523.2</v>
      </c>
      <c r="L36" s="12">
        <v>1523.2</v>
      </c>
      <c r="M36" s="10" t="s">
        <v>38</v>
      </c>
      <c r="N36" s="34">
        <f t="shared" si="0"/>
        <v>1523.2</v>
      </c>
      <c r="P36" s="10" t="s">
        <v>55</v>
      </c>
      <c r="Q36" s="10" t="str">
        <f t="shared" si="1"/>
        <v>SL1348899 - 25321125029580 / K1093467 - 29.09.2025</v>
      </c>
    </row>
    <row r="37" spans="1:17" ht="25.5" x14ac:dyDescent="0.25">
      <c r="A37" s="11">
        <v>6</v>
      </c>
      <c r="B37" s="23">
        <v>201042345</v>
      </c>
      <c r="C37" s="23" t="s">
        <v>102</v>
      </c>
      <c r="D37" s="23" t="s">
        <v>295</v>
      </c>
      <c r="E37" s="23">
        <v>240</v>
      </c>
      <c r="F37" s="23" t="s">
        <v>294</v>
      </c>
      <c r="G37" s="23" t="s">
        <v>20</v>
      </c>
      <c r="H37" s="23" t="s">
        <v>128</v>
      </c>
      <c r="I37" s="23" t="s">
        <v>156</v>
      </c>
      <c r="J37" s="14">
        <v>7</v>
      </c>
      <c r="K37" s="24">
        <v>2</v>
      </c>
      <c r="L37" s="12">
        <v>480</v>
      </c>
      <c r="M37" s="10" t="s">
        <v>38</v>
      </c>
      <c r="N37" s="34">
        <f t="shared" si="0"/>
        <v>2</v>
      </c>
      <c r="P37" s="10" t="s">
        <v>55</v>
      </c>
      <c r="Q37" s="10" t="str">
        <f t="shared" si="1"/>
        <v>SL1365993 - 25321125047411 / K1096941 - 28.10.2025</v>
      </c>
    </row>
    <row r="38" spans="1:17" ht="25.5" x14ac:dyDescent="0.25">
      <c r="A38" s="20">
        <v>7</v>
      </c>
      <c r="B38" s="23">
        <v>201042345</v>
      </c>
      <c r="C38" s="23" t="s">
        <v>23</v>
      </c>
      <c r="D38" s="23" t="s">
        <v>297</v>
      </c>
      <c r="E38" s="23">
        <v>800</v>
      </c>
      <c r="F38" s="23" t="s">
        <v>296</v>
      </c>
      <c r="G38" s="23" t="s">
        <v>20</v>
      </c>
      <c r="H38" s="23" t="s">
        <v>129</v>
      </c>
      <c r="I38" s="23" t="s">
        <v>157</v>
      </c>
      <c r="J38" s="14">
        <v>5</v>
      </c>
      <c r="K38" s="24">
        <v>1.9</v>
      </c>
      <c r="L38" s="12">
        <v>1512</v>
      </c>
      <c r="M38" s="10" t="s">
        <v>38</v>
      </c>
      <c r="N38" s="34">
        <f t="shared" si="0"/>
        <v>1.89</v>
      </c>
      <c r="P38" s="10" t="s">
        <v>55</v>
      </c>
      <c r="Q38" s="10" t="str">
        <f t="shared" si="1"/>
        <v>SL1369445 - 25321125050980 / K1097653 - 31.10.2025</v>
      </c>
    </row>
    <row r="39" spans="1:17" ht="25.5" x14ac:dyDescent="0.25">
      <c r="A39" s="11">
        <v>8</v>
      </c>
      <c r="B39" s="23">
        <v>201042345</v>
      </c>
      <c r="C39" s="23" t="s">
        <v>22</v>
      </c>
      <c r="D39" s="23" t="s">
        <v>72</v>
      </c>
      <c r="E39" s="23">
        <v>5</v>
      </c>
      <c r="F39" s="23" t="s">
        <v>298</v>
      </c>
      <c r="G39" s="23" t="s">
        <v>20</v>
      </c>
      <c r="H39" s="23" t="s">
        <v>130</v>
      </c>
      <c r="I39" s="23" t="s">
        <v>158</v>
      </c>
      <c r="J39" s="14">
        <v>1</v>
      </c>
      <c r="K39" s="24">
        <v>3000</v>
      </c>
      <c r="L39" s="12">
        <v>2245</v>
      </c>
      <c r="M39" s="10" t="s">
        <v>38</v>
      </c>
      <c r="N39" s="34">
        <f t="shared" si="0"/>
        <v>449</v>
      </c>
      <c r="P39" s="10" t="s">
        <v>55</v>
      </c>
      <c r="Q39" s="10" t="str">
        <f t="shared" si="1"/>
        <v>SL1368862 - 25321125050374 / K1097487 - 30.10.2025</v>
      </c>
    </row>
    <row r="40" spans="1:17" ht="38.25" x14ac:dyDescent="0.25">
      <c r="A40" s="20">
        <v>9</v>
      </c>
      <c r="B40" s="23">
        <v>201042345</v>
      </c>
      <c r="C40" s="26" t="s">
        <v>103</v>
      </c>
      <c r="D40" s="23" t="s">
        <v>300</v>
      </c>
      <c r="E40" s="23">
        <v>1</v>
      </c>
      <c r="F40" s="25" t="s">
        <v>299</v>
      </c>
      <c r="G40" s="23" t="s">
        <v>20</v>
      </c>
      <c r="H40" s="23" t="s">
        <v>131</v>
      </c>
      <c r="I40" s="23" t="s">
        <v>159</v>
      </c>
      <c r="J40" s="14">
        <v>1</v>
      </c>
      <c r="K40" s="24">
        <v>3500</v>
      </c>
      <c r="L40" s="12">
        <v>1000</v>
      </c>
      <c r="M40" s="10" t="s">
        <v>38</v>
      </c>
      <c r="N40" s="34">
        <f t="shared" si="0"/>
        <v>1000</v>
      </c>
      <c r="P40" s="10" t="s">
        <v>55</v>
      </c>
      <c r="Q40" s="10" t="str">
        <f t="shared" si="1"/>
        <v>SL1368863 - 25321125050376 / K1097485 - 30.10.2025</v>
      </c>
    </row>
    <row r="41" spans="1:17" ht="25.5" x14ac:dyDescent="0.25">
      <c r="A41" s="11">
        <v>10</v>
      </c>
      <c r="B41" s="23">
        <v>201042345</v>
      </c>
      <c r="C41" s="23" t="s">
        <v>22</v>
      </c>
      <c r="D41" s="23" t="s">
        <v>72</v>
      </c>
      <c r="E41" s="23">
        <v>30</v>
      </c>
      <c r="F41" s="23" t="s">
        <v>301</v>
      </c>
      <c r="G41" s="23" t="s">
        <v>20</v>
      </c>
      <c r="H41" s="23" t="s">
        <v>24</v>
      </c>
      <c r="I41" s="23" t="s">
        <v>160</v>
      </c>
      <c r="J41" s="14">
        <v>1</v>
      </c>
      <c r="K41" s="24">
        <v>425</v>
      </c>
      <c r="L41" s="12">
        <v>12750</v>
      </c>
      <c r="M41" s="10" t="s">
        <v>38</v>
      </c>
      <c r="N41" s="34">
        <f t="shared" si="0"/>
        <v>425</v>
      </c>
      <c r="P41" s="10" t="s">
        <v>55</v>
      </c>
      <c r="Q41" s="10" t="str">
        <f t="shared" si="1"/>
        <v>SL1351759 - 25321125032610 / K1094039 - 06.10.2025</v>
      </c>
    </row>
    <row r="42" spans="1:17" ht="25.5" x14ac:dyDescent="0.25">
      <c r="A42" s="20">
        <v>11</v>
      </c>
      <c r="B42" s="23">
        <v>201042345</v>
      </c>
      <c r="C42" s="23" t="s">
        <v>104</v>
      </c>
      <c r="D42" s="23" t="s">
        <v>303</v>
      </c>
      <c r="E42" s="23">
        <v>20</v>
      </c>
      <c r="F42" s="23" t="s">
        <v>302</v>
      </c>
      <c r="G42" s="23" t="s">
        <v>20</v>
      </c>
      <c r="H42" s="23" t="s">
        <v>132</v>
      </c>
      <c r="I42" s="23" t="s">
        <v>161</v>
      </c>
      <c r="J42" s="14">
        <v>10</v>
      </c>
      <c r="K42" s="24">
        <v>55</v>
      </c>
      <c r="L42" s="12">
        <v>1100</v>
      </c>
      <c r="M42" s="10" t="s">
        <v>38</v>
      </c>
      <c r="N42" s="34">
        <f t="shared" si="0"/>
        <v>55</v>
      </c>
      <c r="P42" s="10" t="s">
        <v>55</v>
      </c>
      <c r="Q42" s="10" t="str">
        <f t="shared" si="1"/>
        <v>SL1396927 - 25321125079803 / K1102450 - 05.12.2025</v>
      </c>
    </row>
    <row r="43" spans="1:17" ht="25.5" x14ac:dyDescent="0.25">
      <c r="A43" s="11">
        <v>12</v>
      </c>
      <c r="B43" s="23">
        <v>201042345</v>
      </c>
      <c r="C43" s="23" t="s">
        <v>105</v>
      </c>
      <c r="D43" s="23" t="s">
        <v>305</v>
      </c>
      <c r="E43" s="23">
        <v>1500</v>
      </c>
      <c r="F43" s="23" t="s">
        <v>304</v>
      </c>
      <c r="G43" s="23" t="s">
        <v>20</v>
      </c>
      <c r="H43" s="23" t="s">
        <v>133</v>
      </c>
      <c r="I43" s="23" t="s">
        <v>162</v>
      </c>
      <c r="J43" s="14">
        <v>1</v>
      </c>
      <c r="K43" s="24">
        <v>25</v>
      </c>
      <c r="L43" s="12">
        <v>17598</v>
      </c>
      <c r="M43" s="10" t="s">
        <v>38</v>
      </c>
      <c r="N43" s="34">
        <f t="shared" si="0"/>
        <v>11.731999999999999</v>
      </c>
      <c r="P43" s="10" t="s">
        <v>55</v>
      </c>
      <c r="Q43" s="10" t="str">
        <f t="shared" si="1"/>
        <v>SL1396940 - 25321125079810 / K1102426 - 05.12.2025</v>
      </c>
    </row>
    <row r="44" spans="1:17" ht="25.5" x14ac:dyDescent="0.25">
      <c r="A44" s="20">
        <v>13</v>
      </c>
      <c r="B44" s="23">
        <v>201042345</v>
      </c>
      <c r="C44" s="23" t="s">
        <v>106</v>
      </c>
      <c r="D44" s="23" t="s">
        <v>307</v>
      </c>
      <c r="E44" s="23">
        <v>150</v>
      </c>
      <c r="F44" s="33" t="s">
        <v>306</v>
      </c>
      <c r="G44" s="23" t="s">
        <v>20</v>
      </c>
      <c r="H44" s="23" t="s">
        <v>59</v>
      </c>
      <c r="I44" s="23" t="s">
        <v>163</v>
      </c>
      <c r="J44" s="14">
        <v>1</v>
      </c>
      <c r="K44" s="24">
        <v>110</v>
      </c>
      <c r="L44" s="12">
        <v>8691.2999999999993</v>
      </c>
      <c r="M44" s="10" t="s">
        <v>38</v>
      </c>
      <c r="N44" s="34">
        <f t="shared" si="0"/>
        <v>57.941999999999993</v>
      </c>
      <c r="P44" s="10" t="s">
        <v>55</v>
      </c>
      <c r="Q44" s="10" t="str">
        <f t="shared" si="1"/>
        <v>SL1414513 - 25321125098201 / K1105031 - 23.12.2025</v>
      </c>
    </row>
    <row r="45" spans="1:17" ht="25.5" x14ac:dyDescent="0.25">
      <c r="A45" s="11">
        <v>14</v>
      </c>
      <c r="B45" s="23">
        <v>201042345</v>
      </c>
      <c r="C45" s="23" t="s">
        <v>107</v>
      </c>
      <c r="D45" s="23" t="s">
        <v>74</v>
      </c>
      <c r="E45" s="23">
        <v>1</v>
      </c>
      <c r="F45" s="35" t="s">
        <v>308</v>
      </c>
      <c r="G45" s="23" t="s">
        <v>20</v>
      </c>
      <c r="H45" s="23" t="s">
        <v>134</v>
      </c>
      <c r="I45" s="23" t="s">
        <v>164</v>
      </c>
      <c r="J45" s="14">
        <v>90</v>
      </c>
      <c r="K45" s="24">
        <v>30000</v>
      </c>
      <c r="L45" s="12">
        <v>25000</v>
      </c>
      <c r="M45" s="10" t="s">
        <v>38</v>
      </c>
      <c r="N45" s="34">
        <f t="shared" si="0"/>
        <v>25000</v>
      </c>
      <c r="P45" s="10" t="s">
        <v>55</v>
      </c>
      <c r="Q45" s="10" t="str">
        <f t="shared" si="1"/>
        <v>252211145726125 / 5726125.1.1 - 16.09.2025</v>
      </c>
    </row>
    <row r="46" spans="1:17" ht="38.25" x14ac:dyDescent="0.25">
      <c r="A46" s="20">
        <v>15</v>
      </c>
      <c r="B46" s="23">
        <v>201042345</v>
      </c>
      <c r="C46" s="23" t="s">
        <v>108</v>
      </c>
      <c r="D46" s="23" t="s">
        <v>77</v>
      </c>
      <c r="E46" s="23">
        <v>100</v>
      </c>
      <c r="F46" s="23" t="s">
        <v>309</v>
      </c>
      <c r="G46" s="23" t="s">
        <v>20</v>
      </c>
      <c r="H46" s="23" t="s">
        <v>61</v>
      </c>
      <c r="I46" s="23" t="s">
        <v>165</v>
      </c>
      <c r="J46" s="14">
        <v>3</v>
      </c>
      <c r="K46" s="24">
        <v>13</v>
      </c>
      <c r="L46" s="12">
        <v>1100</v>
      </c>
      <c r="M46" s="10" t="s">
        <v>98</v>
      </c>
      <c r="N46" s="34">
        <f t="shared" si="0"/>
        <v>11</v>
      </c>
      <c r="P46" s="10" t="s">
        <v>55</v>
      </c>
      <c r="Q46" s="10" t="str">
        <f t="shared" si="1"/>
        <v>SL1359660 - 25321125040862 / K1095536 - 17.10.2025</v>
      </c>
    </row>
    <row r="47" spans="1:17" ht="25.5" x14ac:dyDescent="0.25">
      <c r="A47" s="11">
        <v>16</v>
      </c>
      <c r="B47" s="23">
        <v>201042345</v>
      </c>
      <c r="C47" s="23" t="s">
        <v>70</v>
      </c>
      <c r="D47" s="23" t="s">
        <v>311</v>
      </c>
      <c r="E47" s="23">
        <v>8</v>
      </c>
      <c r="F47" s="23" t="s">
        <v>310</v>
      </c>
      <c r="G47" s="23" t="s">
        <v>20</v>
      </c>
      <c r="H47" s="23" t="s">
        <v>33</v>
      </c>
      <c r="I47" s="23" t="s">
        <v>166</v>
      </c>
      <c r="J47" s="14">
        <v>1</v>
      </c>
      <c r="K47" s="24">
        <v>700</v>
      </c>
      <c r="L47" s="12">
        <v>2399.1759999999999</v>
      </c>
      <c r="M47" s="10" t="s">
        <v>98</v>
      </c>
      <c r="N47" s="34">
        <f t="shared" si="0"/>
        <v>299.89699999999999</v>
      </c>
      <c r="P47" s="10" t="s">
        <v>55</v>
      </c>
      <c r="Q47" s="10" t="str">
        <f t="shared" si="1"/>
        <v>SL1377661 - 25321125059714 / K1099259 - 13.11.2025</v>
      </c>
    </row>
    <row r="48" spans="1:17" ht="25.5" x14ac:dyDescent="0.25">
      <c r="A48" s="20">
        <v>17</v>
      </c>
      <c r="B48" s="23">
        <v>201042345</v>
      </c>
      <c r="C48" s="23" t="s">
        <v>70</v>
      </c>
      <c r="D48" s="23" t="s">
        <v>313</v>
      </c>
      <c r="E48" s="23">
        <v>70</v>
      </c>
      <c r="F48" s="23" t="s">
        <v>312</v>
      </c>
      <c r="G48" s="23" t="s">
        <v>20</v>
      </c>
      <c r="H48" s="23" t="s">
        <v>33</v>
      </c>
      <c r="I48" s="23" t="s">
        <v>167</v>
      </c>
      <c r="J48" s="14">
        <v>1</v>
      </c>
      <c r="K48" s="24">
        <v>35</v>
      </c>
      <c r="L48" s="12">
        <v>1291.5</v>
      </c>
      <c r="M48" s="10" t="s">
        <v>98</v>
      </c>
      <c r="N48" s="34">
        <f t="shared" si="0"/>
        <v>18.45</v>
      </c>
      <c r="P48" s="10" t="s">
        <v>55</v>
      </c>
      <c r="Q48" s="10" t="str">
        <f t="shared" si="1"/>
        <v>SL1377663 - 25321125059722 / K1102749 - 09.12.2025</v>
      </c>
    </row>
    <row r="49" spans="1:17" ht="25.5" x14ac:dyDescent="0.25">
      <c r="A49" s="11">
        <v>18</v>
      </c>
      <c r="B49" s="23">
        <v>201042345</v>
      </c>
      <c r="C49" s="23" t="s">
        <v>69</v>
      </c>
      <c r="D49" s="23" t="s">
        <v>76</v>
      </c>
      <c r="E49" s="23">
        <v>5</v>
      </c>
      <c r="F49" s="23" t="s">
        <v>321</v>
      </c>
      <c r="G49" s="23" t="s">
        <v>20</v>
      </c>
      <c r="H49" s="23" t="s">
        <v>135</v>
      </c>
      <c r="I49" s="23" t="s">
        <v>168</v>
      </c>
      <c r="J49" s="14">
        <v>10</v>
      </c>
      <c r="K49" s="24">
        <v>6800</v>
      </c>
      <c r="L49" s="12">
        <v>34000</v>
      </c>
      <c r="M49" s="10" t="s">
        <v>40</v>
      </c>
      <c r="N49" s="34">
        <f t="shared" si="0"/>
        <v>6800</v>
      </c>
      <c r="P49" s="10" t="s">
        <v>55</v>
      </c>
      <c r="Q49" s="10" t="str">
        <f t="shared" si="1"/>
        <v>SL1316096 - 25321008158218 / K1086414 - 06.08.2025</v>
      </c>
    </row>
    <row r="50" spans="1:17" ht="25.5" x14ac:dyDescent="0.25">
      <c r="A50" s="20">
        <v>19</v>
      </c>
      <c r="B50" s="23">
        <v>201042345</v>
      </c>
      <c r="C50" s="23" t="s">
        <v>109</v>
      </c>
      <c r="D50" s="23" t="s">
        <v>75</v>
      </c>
      <c r="E50" s="23">
        <v>5</v>
      </c>
      <c r="F50" s="23" t="s">
        <v>207</v>
      </c>
      <c r="G50" s="23" t="s">
        <v>20</v>
      </c>
      <c r="H50" s="23" t="s">
        <v>136</v>
      </c>
      <c r="I50" s="23" t="s">
        <v>169</v>
      </c>
      <c r="J50" s="14">
        <v>5</v>
      </c>
      <c r="K50" s="24">
        <v>350</v>
      </c>
      <c r="L50" s="12">
        <v>1699.6</v>
      </c>
      <c r="M50" s="10" t="s">
        <v>40</v>
      </c>
      <c r="N50" s="34">
        <f t="shared" si="0"/>
        <v>339.91999999999996</v>
      </c>
      <c r="P50" s="10" t="s">
        <v>55</v>
      </c>
      <c r="Q50" s="10" t="str">
        <f t="shared" si="1"/>
        <v>SL1280660 / K1078247 - 24.06.2025</v>
      </c>
    </row>
    <row r="51" spans="1:17" ht="25.5" x14ac:dyDescent="0.25">
      <c r="A51" s="11">
        <v>20</v>
      </c>
      <c r="B51" s="23">
        <v>201042345</v>
      </c>
      <c r="C51" s="23" t="s">
        <v>110</v>
      </c>
      <c r="D51" s="23" t="s">
        <v>322</v>
      </c>
      <c r="E51" s="23">
        <v>10</v>
      </c>
      <c r="F51" s="23" t="s">
        <v>208</v>
      </c>
      <c r="G51" s="23" t="s">
        <v>20</v>
      </c>
      <c r="H51" s="23" t="s">
        <v>137</v>
      </c>
      <c r="I51" s="23" t="s">
        <v>170</v>
      </c>
      <c r="J51" s="14">
        <v>10</v>
      </c>
      <c r="K51" s="24">
        <v>97.5</v>
      </c>
      <c r="L51" s="12">
        <v>975</v>
      </c>
      <c r="M51" s="10" t="s">
        <v>40</v>
      </c>
      <c r="N51" s="34">
        <f t="shared" si="0"/>
        <v>97.5</v>
      </c>
      <c r="P51" s="10" t="s">
        <v>55</v>
      </c>
      <c r="Q51" s="10" t="str">
        <f t="shared" si="1"/>
        <v>SL1280677 / K1078157 - 24.06.2025</v>
      </c>
    </row>
    <row r="52" spans="1:17" ht="25.5" x14ac:dyDescent="0.25">
      <c r="A52" s="20">
        <v>21</v>
      </c>
      <c r="B52" s="23">
        <v>201042345</v>
      </c>
      <c r="C52" s="23" t="s">
        <v>111</v>
      </c>
      <c r="D52" s="23" t="s">
        <v>323</v>
      </c>
      <c r="E52" s="23">
        <v>1</v>
      </c>
      <c r="F52" s="23" t="s">
        <v>209</v>
      </c>
      <c r="G52" s="23" t="s">
        <v>20</v>
      </c>
      <c r="H52" s="23" t="s">
        <v>138</v>
      </c>
      <c r="I52" s="23" t="s">
        <v>171</v>
      </c>
      <c r="J52" s="14">
        <v>1</v>
      </c>
      <c r="K52" s="24">
        <v>1000</v>
      </c>
      <c r="L52" s="12">
        <v>699.99</v>
      </c>
      <c r="M52" s="10" t="s">
        <v>40</v>
      </c>
      <c r="N52" s="34">
        <f t="shared" si="0"/>
        <v>699.99</v>
      </c>
      <c r="P52" s="10" t="s">
        <v>55</v>
      </c>
      <c r="Q52" s="10" t="str">
        <f t="shared" si="1"/>
        <v>SL1351685 / K1094038 - 06.10.2025</v>
      </c>
    </row>
    <row r="53" spans="1:17" ht="25.5" x14ac:dyDescent="0.25">
      <c r="A53" s="11">
        <v>22</v>
      </c>
      <c r="B53" s="23">
        <v>201042345</v>
      </c>
      <c r="C53" s="23" t="s">
        <v>112</v>
      </c>
      <c r="D53" s="23" t="s">
        <v>324</v>
      </c>
      <c r="E53" s="23">
        <v>1</v>
      </c>
      <c r="F53" s="23" t="s">
        <v>210</v>
      </c>
      <c r="G53" s="23" t="s">
        <v>20</v>
      </c>
      <c r="H53" s="23" t="s">
        <v>139</v>
      </c>
      <c r="I53" s="23" t="s">
        <v>172</v>
      </c>
      <c r="J53" s="14">
        <v>15</v>
      </c>
      <c r="K53" s="24">
        <v>12000</v>
      </c>
      <c r="L53" s="12">
        <v>9000</v>
      </c>
      <c r="M53" s="10" t="s">
        <v>40</v>
      </c>
      <c r="N53" s="34">
        <f t="shared" si="0"/>
        <v>9000</v>
      </c>
      <c r="P53" s="10" t="s">
        <v>55</v>
      </c>
      <c r="Q53" s="10" t="str">
        <f t="shared" si="1"/>
        <v>SL1352471 / K1094259 - 07.10.2025</v>
      </c>
    </row>
    <row r="54" spans="1:17" ht="25.5" x14ac:dyDescent="0.25">
      <c r="A54" s="20">
        <v>23</v>
      </c>
      <c r="B54" s="23">
        <v>201042345</v>
      </c>
      <c r="C54" s="23" t="s">
        <v>111</v>
      </c>
      <c r="D54" s="23" t="s">
        <v>325</v>
      </c>
      <c r="E54" s="23">
        <v>1</v>
      </c>
      <c r="F54" s="23" t="s">
        <v>211</v>
      </c>
      <c r="G54" s="23" t="s">
        <v>20</v>
      </c>
      <c r="H54" s="23" t="s">
        <v>140</v>
      </c>
      <c r="I54" s="23" t="s">
        <v>173</v>
      </c>
      <c r="J54" s="14">
        <v>1</v>
      </c>
      <c r="K54" s="24">
        <v>1000</v>
      </c>
      <c r="L54" s="12">
        <v>500</v>
      </c>
      <c r="M54" s="10" t="s">
        <v>40</v>
      </c>
      <c r="N54" s="34">
        <f t="shared" si="0"/>
        <v>500</v>
      </c>
      <c r="P54" s="10" t="s">
        <v>55</v>
      </c>
      <c r="Q54" s="10" t="str">
        <f t="shared" si="1"/>
        <v>SL1354499 / K1094636 - 10.10.2025</v>
      </c>
    </row>
    <row r="55" spans="1:17" ht="25.5" x14ac:dyDescent="0.25">
      <c r="A55" s="11">
        <v>24</v>
      </c>
      <c r="B55" s="23">
        <v>201042345</v>
      </c>
      <c r="C55" s="23" t="s">
        <v>112</v>
      </c>
      <c r="D55" s="23" t="s">
        <v>324</v>
      </c>
      <c r="E55" s="23">
        <v>1</v>
      </c>
      <c r="F55" s="23" t="s">
        <v>212</v>
      </c>
      <c r="G55" s="23" t="s">
        <v>20</v>
      </c>
      <c r="H55" s="23" t="s">
        <v>139</v>
      </c>
      <c r="I55" s="23" t="s">
        <v>174</v>
      </c>
      <c r="J55" s="14">
        <v>15</v>
      </c>
      <c r="K55" s="24">
        <v>4500</v>
      </c>
      <c r="L55" s="12">
        <v>4000</v>
      </c>
      <c r="M55" s="10" t="s">
        <v>40</v>
      </c>
      <c r="N55" s="34">
        <f t="shared" si="0"/>
        <v>4000</v>
      </c>
      <c r="P55" s="10" t="s">
        <v>55</v>
      </c>
      <c r="Q55" s="10" t="str">
        <f t="shared" si="1"/>
        <v>SL1354698 / K1094641 - 10.10.2025</v>
      </c>
    </row>
    <row r="56" spans="1:17" ht="25.5" x14ac:dyDescent="0.25">
      <c r="A56" s="20">
        <v>25</v>
      </c>
      <c r="B56" s="23">
        <v>201042345</v>
      </c>
      <c r="C56" s="16" t="s">
        <v>70</v>
      </c>
      <c r="D56" s="23" t="s">
        <v>327</v>
      </c>
      <c r="E56" s="23">
        <v>1</v>
      </c>
      <c r="F56" s="23" t="s">
        <v>326</v>
      </c>
      <c r="G56" s="23" t="s">
        <v>20</v>
      </c>
      <c r="H56" s="16" t="s">
        <v>140</v>
      </c>
      <c r="I56" s="16" t="s">
        <v>175</v>
      </c>
      <c r="J56" s="14">
        <v>30</v>
      </c>
      <c r="K56" s="24">
        <v>2000</v>
      </c>
      <c r="L56" s="12">
        <v>1000</v>
      </c>
      <c r="M56" s="10" t="s">
        <v>40</v>
      </c>
      <c r="N56" s="34">
        <f t="shared" si="0"/>
        <v>1000</v>
      </c>
    </row>
    <row r="57" spans="1:17" ht="25.5" x14ac:dyDescent="0.25">
      <c r="A57" s="11">
        <v>26</v>
      </c>
      <c r="B57" s="23">
        <v>201042345</v>
      </c>
      <c r="C57" s="16" t="s">
        <v>27</v>
      </c>
      <c r="D57" s="23" t="s">
        <v>316</v>
      </c>
      <c r="E57" s="23">
        <v>1</v>
      </c>
      <c r="F57" s="23" t="s">
        <v>213</v>
      </c>
      <c r="G57" s="23" t="s">
        <v>20</v>
      </c>
      <c r="H57" s="16" t="s">
        <v>33</v>
      </c>
      <c r="I57" s="16" t="s">
        <v>176</v>
      </c>
      <c r="J57" s="14">
        <v>10</v>
      </c>
      <c r="K57" s="24">
        <v>2500</v>
      </c>
      <c r="L57" s="12">
        <v>1099.9000000000001</v>
      </c>
      <c r="M57" s="10" t="s">
        <v>98</v>
      </c>
      <c r="N57" s="34">
        <f t="shared" si="0"/>
        <v>1099.9000000000001</v>
      </c>
    </row>
    <row r="58" spans="1:17" ht="25.5" x14ac:dyDescent="0.25">
      <c r="A58" s="20">
        <v>27</v>
      </c>
      <c r="B58" s="23">
        <v>201042345</v>
      </c>
      <c r="C58" s="16" t="s">
        <v>56</v>
      </c>
      <c r="D58" s="23" t="s">
        <v>282</v>
      </c>
      <c r="E58" s="23">
        <v>100</v>
      </c>
      <c r="F58" s="23" t="s">
        <v>214</v>
      </c>
      <c r="G58" s="23" t="s">
        <v>20</v>
      </c>
      <c r="H58" s="16" t="s">
        <v>62</v>
      </c>
      <c r="I58" s="16" t="s">
        <v>177</v>
      </c>
      <c r="J58" s="14">
        <v>5</v>
      </c>
      <c r="K58" s="24">
        <v>50</v>
      </c>
      <c r="L58" s="12">
        <v>3899.8</v>
      </c>
      <c r="M58" s="10" t="s">
        <v>98</v>
      </c>
      <c r="N58" s="34">
        <f t="shared" si="0"/>
        <v>38.998000000000005</v>
      </c>
    </row>
    <row r="59" spans="1:17" ht="25.5" x14ac:dyDescent="0.25">
      <c r="A59" s="11">
        <v>28</v>
      </c>
      <c r="B59" s="23">
        <v>201042345</v>
      </c>
      <c r="C59" s="16" t="s">
        <v>113</v>
      </c>
      <c r="D59" s="23" t="s">
        <v>319</v>
      </c>
      <c r="E59" s="23">
        <v>50</v>
      </c>
      <c r="F59" s="23" t="s">
        <v>215</v>
      </c>
      <c r="G59" s="23" t="s">
        <v>20</v>
      </c>
      <c r="H59" s="16" t="s">
        <v>62</v>
      </c>
      <c r="I59" s="16" t="s">
        <v>178</v>
      </c>
      <c r="J59" s="14">
        <v>1</v>
      </c>
      <c r="K59" s="24">
        <v>20</v>
      </c>
      <c r="L59" s="12">
        <v>750</v>
      </c>
      <c r="M59" s="10" t="s">
        <v>98</v>
      </c>
      <c r="N59" s="34">
        <f t="shared" si="0"/>
        <v>15</v>
      </c>
    </row>
    <row r="60" spans="1:17" ht="25.5" x14ac:dyDescent="0.25">
      <c r="A60" s="20">
        <v>29</v>
      </c>
      <c r="B60" s="23">
        <v>201042345</v>
      </c>
      <c r="C60" s="16" t="s">
        <v>114</v>
      </c>
      <c r="D60" s="23" t="s">
        <v>320</v>
      </c>
      <c r="E60" s="23">
        <v>50</v>
      </c>
      <c r="F60" s="23" t="s">
        <v>216</v>
      </c>
      <c r="G60" s="23" t="s">
        <v>20</v>
      </c>
      <c r="H60" s="16" t="s">
        <v>62</v>
      </c>
      <c r="I60" s="16" t="s">
        <v>179</v>
      </c>
      <c r="J60" s="14">
        <v>3</v>
      </c>
      <c r="K60" s="24">
        <v>6</v>
      </c>
      <c r="L60" s="12">
        <v>245</v>
      </c>
      <c r="M60" s="10" t="s">
        <v>98</v>
      </c>
      <c r="N60" s="34">
        <f t="shared" si="0"/>
        <v>4.9000000000000004</v>
      </c>
    </row>
    <row r="61" spans="1:17" ht="25.5" x14ac:dyDescent="0.25">
      <c r="A61" s="11">
        <v>30</v>
      </c>
      <c r="B61" s="23">
        <v>201042345</v>
      </c>
      <c r="C61" s="16" t="s">
        <v>115</v>
      </c>
      <c r="D61" s="23" t="s">
        <v>319</v>
      </c>
      <c r="E61" s="23">
        <v>150</v>
      </c>
      <c r="F61" s="23" t="s">
        <v>217</v>
      </c>
      <c r="G61" s="23" t="s">
        <v>20</v>
      </c>
      <c r="H61" s="16" t="s">
        <v>62</v>
      </c>
      <c r="I61" s="16" t="s">
        <v>180</v>
      </c>
      <c r="J61" s="14">
        <v>3</v>
      </c>
      <c r="K61" s="24">
        <v>2.5</v>
      </c>
      <c r="L61" s="12">
        <v>223.5</v>
      </c>
      <c r="M61" s="10" t="s">
        <v>98</v>
      </c>
      <c r="N61" s="34">
        <f t="shared" si="0"/>
        <v>1.49</v>
      </c>
    </row>
    <row r="62" spans="1:17" ht="25.5" x14ac:dyDescent="0.25">
      <c r="A62" s="20">
        <v>31</v>
      </c>
      <c r="B62" s="23">
        <v>201042345</v>
      </c>
      <c r="C62" s="16" t="s">
        <v>116</v>
      </c>
      <c r="D62" s="23" t="s">
        <v>315</v>
      </c>
      <c r="E62" s="23">
        <v>1</v>
      </c>
      <c r="F62" s="23" t="s">
        <v>314</v>
      </c>
      <c r="G62" s="23" t="s">
        <v>20</v>
      </c>
      <c r="H62" s="16" t="s">
        <v>32</v>
      </c>
      <c r="I62" s="16" t="s">
        <v>181</v>
      </c>
      <c r="J62" s="14">
        <v>3</v>
      </c>
      <c r="K62" s="24">
        <v>2300</v>
      </c>
      <c r="L62" s="12">
        <v>2295</v>
      </c>
      <c r="M62" s="10" t="s">
        <v>98</v>
      </c>
      <c r="N62" s="34">
        <f t="shared" si="0"/>
        <v>2295</v>
      </c>
    </row>
    <row r="63" spans="1:17" ht="25.5" x14ac:dyDescent="0.25">
      <c r="A63" s="11">
        <v>32</v>
      </c>
      <c r="B63" s="23">
        <v>201042345</v>
      </c>
      <c r="C63" s="16" t="s">
        <v>26</v>
      </c>
      <c r="D63" s="23" t="s">
        <v>73</v>
      </c>
      <c r="E63" s="23">
        <v>2</v>
      </c>
      <c r="F63" s="23" t="s">
        <v>44</v>
      </c>
      <c r="G63" s="23" t="s">
        <v>20</v>
      </c>
      <c r="H63" s="16" t="s">
        <v>30</v>
      </c>
      <c r="I63" s="16" t="s">
        <v>182</v>
      </c>
      <c r="J63" s="14">
        <v>3</v>
      </c>
      <c r="K63" s="24">
        <v>4950</v>
      </c>
      <c r="L63" s="12">
        <v>4999.91</v>
      </c>
      <c r="M63" s="10" t="s">
        <v>98</v>
      </c>
      <c r="N63" s="34">
        <f t="shared" si="0"/>
        <v>2499.9549999999999</v>
      </c>
    </row>
    <row r="64" spans="1:17" ht="25.5" x14ac:dyDescent="0.25">
      <c r="A64" s="20">
        <v>33</v>
      </c>
      <c r="B64" s="23">
        <v>201042345</v>
      </c>
      <c r="C64" s="16" t="s">
        <v>116</v>
      </c>
      <c r="D64" s="23" t="s">
        <v>315</v>
      </c>
      <c r="E64" s="23">
        <v>1</v>
      </c>
      <c r="F64" s="23" t="s">
        <v>218</v>
      </c>
      <c r="G64" s="23" t="s">
        <v>20</v>
      </c>
      <c r="H64" s="16" t="s">
        <v>32</v>
      </c>
      <c r="I64" s="16" t="s">
        <v>183</v>
      </c>
      <c r="J64" s="14">
        <v>3</v>
      </c>
      <c r="K64" s="24">
        <v>1900</v>
      </c>
      <c r="L64" s="12">
        <v>1899</v>
      </c>
      <c r="M64" s="10" t="s">
        <v>98</v>
      </c>
      <c r="N64" s="34">
        <f t="shared" si="0"/>
        <v>1899</v>
      </c>
    </row>
    <row r="65" spans="1:14" ht="25.5" x14ac:dyDescent="0.25">
      <c r="A65" s="11">
        <v>34</v>
      </c>
      <c r="B65" s="23">
        <v>201042345</v>
      </c>
      <c r="C65" s="16" t="s">
        <v>116</v>
      </c>
      <c r="D65" s="23" t="s">
        <v>315</v>
      </c>
      <c r="E65" s="23">
        <v>1</v>
      </c>
      <c r="F65" s="23" t="s">
        <v>219</v>
      </c>
      <c r="G65" s="23" t="s">
        <v>20</v>
      </c>
      <c r="H65" s="16" t="s">
        <v>32</v>
      </c>
      <c r="I65" s="16" t="s">
        <v>184</v>
      </c>
      <c r="J65" s="14">
        <v>3</v>
      </c>
      <c r="K65" s="24">
        <v>2000</v>
      </c>
      <c r="L65" s="12">
        <v>1999</v>
      </c>
      <c r="M65" s="10" t="s">
        <v>98</v>
      </c>
      <c r="N65" s="34">
        <f t="shared" si="0"/>
        <v>1999</v>
      </c>
    </row>
    <row r="66" spans="1:14" ht="25.5" x14ac:dyDescent="0.25">
      <c r="A66" s="20">
        <v>35</v>
      </c>
      <c r="B66" s="23">
        <v>201042345</v>
      </c>
      <c r="C66" s="16" t="s">
        <v>116</v>
      </c>
      <c r="D66" s="23" t="s">
        <v>315</v>
      </c>
      <c r="E66" s="23">
        <v>1</v>
      </c>
      <c r="F66" s="23" t="s">
        <v>220</v>
      </c>
      <c r="G66" s="23" t="s">
        <v>20</v>
      </c>
      <c r="H66" s="16" t="s">
        <v>32</v>
      </c>
      <c r="I66" s="16" t="s">
        <v>185</v>
      </c>
      <c r="J66" s="14">
        <v>3</v>
      </c>
      <c r="K66" s="24">
        <v>1967</v>
      </c>
      <c r="L66" s="12">
        <v>1965</v>
      </c>
      <c r="M66" s="10" t="s">
        <v>98</v>
      </c>
      <c r="N66" s="34">
        <f t="shared" si="0"/>
        <v>1965</v>
      </c>
    </row>
    <row r="67" spans="1:14" ht="25.5" x14ac:dyDescent="0.25">
      <c r="A67" s="11">
        <v>36</v>
      </c>
      <c r="B67" s="23">
        <v>201042345</v>
      </c>
      <c r="C67" s="16" t="s">
        <v>116</v>
      </c>
      <c r="D67" s="23" t="s">
        <v>315</v>
      </c>
      <c r="E67" s="23">
        <v>1</v>
      </c>
      <c r="F67" s="23" t="s">
        <v>221</v>
      </c>
      <c r="G67" s="23" t="s">
        <v>20</v>
      </c>
      <c r="H67" s="16" t="s">
        <v>32</v>
      </c>
      <c r="I67" s="16" t="s">
        <v>186</v>
      </c>
      <c r="J67" s="14">
        <v>3</v>
      </c>
      <c r="K67" s="24">
        <v>1867</v>
      </c>
      <c r="L67" s="12">
        <v>1866</v>
      </c>
      <c r="M67" s="10" t="s">
        <v>98</v>
      </c>
      <c r="N67" s="34">
        <f t="shared" si="0"/>
        <v>1866</v>
      </c>
    </row>
    <row r="68" spans="1:14" ht="25.5" x14ac:dyDescent="0.25">
      <c r="A68" s="20">
        <v>37</v>
      </c>
      <c r="B68" s="23">
        <v>201042345</v>
      </c>
      <c r="C68" s="16" t="s">
        <v>116</v>
      </c>
      <c r="D68" s="23" t="s">
        <v>315</v>
      </c>
      <c r="E68" s="23">
        <v>1</v>
      </c>
      <c r="F68" s="23" t="s">
        <v>222</v>
      </c>
      <c r="G68" s="23" t="s">
        <v>20</v>
      </c>
      <c r="H68" s="16" t="s">
        <v>32</v>
      </c>
      <c r="I68" s="16" t="s">
        <v>187</v>
      </c>
      <c r="J68" s="14">
        <v>3</v>
      </c>
      <c r="K68" s="24">
        <v>1867</v>
      </c>
      <c r="L68" s="12">
        <v>1865</v>
      </c>
      <c r="M68" s="10" t="s">
        <v>98</v>
      </c>
      <c r="N68" s="34">
        <f t="shared" si="0"/>
        <v>1865</v>
      </c>
    </row>
    <row r="69" spans="1:14" ht="25.5" x14ac:dyDescent="0.25">
      <c r="A69" s="11">
        <v>38</v>
      </c>
      <c r="B69" s="23">
        <v>201042345</v>
      </c>
      <c r="C69" s="16" t="s">
        <v>117</v>
      </c>
      <c r="D69" s="23" t="s">
        <v>317</v>
      </c>
      <c r="E69" s="23">
        <v>13</v>
      </c>
      <c r="F69" s="23" t="s">
        <v>223</v>
      </c>
      <c r="G69" s="23" t="s">
        <v>20</v>
      </c>
      <c r="H69" s="16" t="s">
        <v>32</v>
      </c>
      <c r="I69" s="16" t="s">
        <v>188</v>
      </c>
      <c r="J69" s="14">
        <v>3</v>
      </c>
      <c r="K69" s="24">
        <v>270.8</v>
      </c>
      <c r="L69" s="12">
        <v>3520.4</v>
      </c>
      <c r="M69" s="10" t="s">
        <v>98</v>
      </c>
      <c r="N69" s="34">
        <f t="shared" si="0"/>
        <v>270.8</v>
      </c>
    </row>
    <row r="70" spans="1:14" ht="25.5" x14ac:dyDescent="0.25">
      <c r="A70" s="20">
        <v>39</v>
      </c>
      <c r="B70" s="23">
        <v>201042345</v>
      </c>
      <c r="C70" s="16" t="s">
        <v>117</v>
      </c>
      <c r="D70" s="23" t="s">
        <v>317</v>
      </c>
      <c r="E70" s="23" t="s">
        <v>318</v>
      </c>
      <c r="F70" s="23" t="s">
        <v>224</v>
      </c>
      <c r="G70" s="23" t="s">
        <v>20</v>
      </c>
      <c r="H70" s="16" t="s">
        <v>32</v>
      </c>
      <c r="I70" s="16" t="s">
        <v>189</v>
      </c>
      <c r="J70" s="14">
        <v>3</v>
      </c>
      <c r="K70" s="24">
        <v>60</v>
      </c>
      <c r="L70" s="12">
        <v>1131</v>
      </c>
      <c r="M70" s="10" t="s">
        <v>98</v>
      </c>
      <c r="N70" s="34" t="e">
        <f t="shared" si="0"/>
        <v>#VALUE!</v>
      </c>
    </row>
    <row r="71" spans="1:14" ht="25.5" x14ac:dyDescent="0.25">
      <c r="A71" s="11">
        <v>40</v>
      </c>
      <c r="B71" s="23">
        <v>201042345</v>
      </c>
      <c r="C71" s="16" t="s">
        <v>25</v>
      </c>
      <c r="D71" s="23" t="s">
        <v>328</v>
      </c>
      <c r="E71" s="23">
        <v>1</v>
      </c>
      <c r="F71" s="23" t="s">
        <v>225</v>
      </c>
      <c r="G71" s="23" t="s">
        <v>20</v>
      </c>
      <c r="H71" s="16" t="s">
        <v>141</v>
      </c>
      <c r="I71" s="16" t="s">
        <v>190</v>
      </c>
      <c r="J71" s="14">
        <v>15</v>
      </c>
      <c r="K71" s="24">
        <v>1000</v>
      </c>
      <c r="L71" s="12">
        <v>455</v>
      </c>
      <c r="M71" s="10" t="s">
        <v>65</v>
      </c>
      <c r="N71" s="34">
        <f t="shared" si="0"/>
        <v>455</v>
      </c>
    </row>
    <row r="72" spans="1:14" ht="25.5" x14ac:dyDescent="0.25">
      <c r="A72" s="20">
        <v>41</v>
      </c>
      <c r="B72" s="23">
        <v>201042345</v>
      </c>
      <c r="C72" s="16" t="s">
        <v>118</v>
      </c>
      <c r="D72" s="23" t="s">
        <v>283</v>
      </c>
      <c r="E72" s="23">
        <v>1.5</v>
      </c>
      <c r="F72" s="23" t="s">
        <v>226</v>
      </c>
      <c r="G72" s="23" t="s">
        <v>20</v>
      </c>
      <c r="H72" s="16" t="s">
        <v>142</v>
      </c>
      <c r="I72" s="16" t="s">
        <v>191</v>
      </c>
      <c r="J72" s="14">
        <v>10</v>
      </c>
      <c r="K72" s="24">
        <v>24750</v>
      </c>
      <c r="L72" s="12">
        <v>17249.98</v>
      </c>
      <c r="M72" s="10" t="s">
        <v>42</v>
      </c>
      <c r="N72" s="34">
        <f t="shared" si="0"/>
        <v>11499.986666666666</v>
      </c>
    </row>
    <row r="73" spans="1:14" ht="25.5" x14ac:dyDescent="0.25">
      <c r="A73" s="11">
        <v>42</v>
      </c>
      <c r="B73" s="23">
        <v>201042345</v>
      </c>
      <c r="C73" s="16" t="s">
        <v>29</v>
      </c>
      <c r="D73" s="23" t="s">
        <v>284</v>
      </c>
      <c r="E73" s="23">
        <v>1</v>
      </c>
      <c r="F73" s="23" t="s">
        <v>227</v>
      </c>
      <c r="G73" s="23" t="s">
        <v>20</v>
      </c>
      <c r="H73" s="16" t="s">
        <v>143</v>
      </c>
      <c r="I73" s="16" t="s">
        <v>192</v>
      </c>
      <c r="J73" s="14">
        <v>10</v>
      </c>
      <c r="K73" s="24">
        <v>4000</v>
      </c>
      <c r="L73" s="12">
        <v>4000</v>
      </c>
      <c r="M73" s="10" t="s">
        <v>42</v>
      </c>
      <c r="N73" s="34">
        <f t="shared" si="0"/>
        <v>4000</v>
      </c>
    </row>
    <row r="74" spans="1:14" ht="25.5" x14ac:dyDescent="0.25">
      <c r="A74" s="20">
        <v>43</v>
      </c>
      <c r="B74" s="23">
        <v>201042345</v>
      </c>
      <c r="C74" s="16" t="s">
        <v>56</v>
      </c>
      <c r="D74" s="23" t="s">
        <v>282</v>
      </c>
      <c r="E74" s="23">
        <v>30</v>
      </c>
      <c r="F74" s="23" t="s">
        <v>329</v>
      </c>
      <c r="G74" s="23" t="s">
        <v>20</v>
      </c>
      <c r="H74" s="16" t="s">
        <v>144</v>
      </c>
      <c r="I74" s="16" t="s">
        <v>193</v>
      </c>
      <c r="J74" s="14">
        <v>10</v>
      </c>
      <c r="K74" s="24">
        <v>50</v>
      </c>
      <c r="L74" s="12">
        <v>1423.65</v>
      </c>
      <c r="M74" s="10" t="s">
        <v>39</v>
      </c>
      <c r="N74" s="34">
        <f t="shared" si="0"/>
        <v>47.455000000000005</v>
      </c>
    </row>
    <row r="75" spans="1:14" ht="38.25" x14ac:dyDescent="0.25">
      <c r="A75" s="11">
        <v>44</v>
      </c>
      <c r="B75" s="23">
        <v>201042345</v>
      </c>
      <c r="C75" s="13" t="s">
        <v>93</v>
      </c>
      <c r="D75" s="13" t="s">
        <v>280</v>
      </c>
      <c r="E75" s="13">
        <v>1</v>
      </c>
      <c r="F75" s="25" t="s">
        <v>97</v>
      </c>
      <c r="G75" s="23" t="s">
        <v>20</v>
      </c>
      <c r="H75" s="13" t="s">
        <v>247</v>
      </c>
      <c r="I75" s="13" t="s">
        <v>262</v>
      </c>
      <c r="J75" s="13">
        <v>5</v>
      </c>
      <c r="K75" s="22">
        <v>4300</v>
      </c>
      <c r="L75" s="12">
        <v>4295</v>
      </c>
      <c r="M75" s="21" t="s">
        <v>39</v>
      </c>
      <c r="N75" s="34">
        <f t="shared" ref="N75" si="2">+L75/E75</f>
        <v>4295</v>
      </c>
    </row>
    <row r="76" spans="1:14" ht="25.5" x14ac:dyDescent="0.25">
      <c r="A76" s="20">
        <v>45</v>
      </c>
      <c r="B76" s="23">
        <v>201042345</v>
      </c>
      <c r="C76" s="16" t="s">
        <v>25</v>
      </c>
      <c r="D76" s="23" t="s">
        <v>331</v>
      </c>
      <c r="E76" s="23">
        <v>35</v>
      </c>
      <c r="F76" s="23" t="s">
        <v>330</v>
      </c>
      <c r="G76" s="23" t="s">
        <v>20</v>
      </c>
      <c r="H76" s="16" t="s">
        <v>64</v>
      </c>
      <c r="I76" s="16" t="s">
        <v>194</v>
      </c>
      <c r="J76" s="14">
        <v>2</v>
      </c>
      <c r="K76" s="24">
        <v>30</v>
      </c>
      <c r="L76" s="12">
        <v>420</v>
      </c>
      <c r="M76" s="10" t="s">
        <v>39</v>
      </c>
      <c r="N76" s="34">
        <f t="shared" si="0"/>
        <v>12</v>
      </c>
    </row>
    <row r="77" spans="1:14" ht="25.5" x14ac:dyDescent="0.25">
      <c r="A77" s="11">
        <v>46</v>
      </c>
      <c r="B77" s="23">
        <v>201042345</v>
      </c>
      <c r="C77" s="16" t="s">
        <v>71</v>
      </c>
      <c r="D77" s="23" t="s">
        <v>282</v>
      </c>
      <c r="E77" s="23">
        <v>20</v>
      </c>
      <c r="F77" s="36" t="s">
        <v>332</v>
      </c>
      <c r="G77" s="23" t="s">
        <v>20</v>
      </c>
      <c r="H77" s="16" t="s">
        <v>60</v>
      </c>
      <c r="I77" s="16" t="s">
        <v>195</v>
      </c>
      <c r="J77" s="14">
        <v>10</v>
      </c>
      <c r="K77" s="24">
        <v>65</v>
      </c>
      <c r="L77" s="12">
        <v>1200</v>
      </c>
      <c r="M77" s="10" t="s">
        <v>234</v>
      </c>
      <c r="N77" s="34">
        <f t="shared" si="0"/>
        <v>60</v>
      </c>
    </row>
    <row r="78" spans="1:14" ht="25.5" x14ac:dyDescent="0.25">
      <c r="A78" s="20">
        <v>47</v>
      </c>
      <c r="B78" s="23">
        <v>201042345</v>
      </c>
      <c r="C78" s="16" t="s">
        <v>25</v>
      </c>
      <c r="D78" s="23" t="s">
        <v>328</v>
      </c>
      <c r="E78" s="23">
        <v>14</v>
      </c>
      <c r="F78" s="23" t="s">
        <v>228</v>
      </c>
      <c r="G78" s="23" t="s">
        <v>20</v>
      </c>
      <c r="H78" s="16" t="s">
        <v>145</v>
      </c>
      <c r="I78" s="16" t="s">
        <v>196</v>
      </c>
      <c r="J78" s="14">
        <v>4</v>
      </c>
      <c r="K78" s="24">
        <v>30</v>
      </c>
      <c r="L78" s="12">
        <v>420</v>
      </c>
      <c r="M78" s="10" t="s">
        <v>57</v>
      </c>
      <c r="N78" s="34">
        <f t="shared" si="0"/>
        <v>30</v>
      </c>
    </row>
    <row r="79" spans="1:14" ht="25.5" x14ac:dyDescent="0.25">
      <c r="A79" s="11">
        <v>48</v>
      </c>
      <c r="B79" s="23">
        <v>201042345</v>
      </c>
      <c r="C79" s="16" t="s">
        <v>119</v>
      </c>
      <c r="D79" s="23" t="s">
        <v>334</v>
      </c>
      <c r="E79" s="23">
        <v>1</v>
      </c>
      <c r="F79" s="36" t="s">
        <v>333</v>
      </c>
      <c r="G79" s="23" t="s">
        <v>20</v>
      </c>
      <c r="H79" s="16" t="s">
        <v>146</v>
      </c>
      <c r="I79" s="16" t="s">
        <v>197</v>
      </c>
      <c r="J79" s="14">
        <v>30</v>
      </c>
      <c r="K79" s="24">
        <v>20400</v>
      </c>
      <c r="L79" s="12">
        <v>7800</v>
      </c>
      <c r="M79" s="10" t="s">
        <v>43</v>
      </c>
      <c r="N79" s="34">
        <f t="shared" si="0"/>
        <v>7800</v>
      </c>
    </row>
    <row r="80" spans="1:14" ht="25.5" x14ac:dyDescent="0.25">
      <c r="A80" s="20">
        <v>49</v>
      </c>
      <c r="B80" s="23">
        <v>201042345</v>
      </c>
      <c r="C80" s="16" t="s">
        <v>71</v>
      </c>
      <c r="D80" s="23" t="s">
        <v>282</v>
      </c>
      <c r="E80" s="23">
        <v>30</v>
      </c>
      <c r="F80" s="23" t="s">
        <v>229</v>
      </c>
      <c r="G80" s="23" t="s">
        <v>20</v>
      </c>
      <c r="H80" s="16" t="s">
        <v>147</v>
      </c>
      <c r="I80" s="16" t="s">
        <v>198</v>
      </c>
      <c r="J80" s="14">
        <v>30</v>
      </c>
      <c r="K80" s="24">
        <v>49</v>
      </c>
      <c r="L80" s="12">
        <v>1145.7</v>
      </c>
      <c r="M80" s="10" t="s">
        <v>66</v>
      </c>
      <c r="N80" s="34">
        <f t="shared" si="0"/>
        <v>38.190000000000005</v>
      </c>
    </row>
    <row r="81" spans="1:17" ht="25.5" x14ac:dyDescent="0.25">
      <c r="A81" s="11">
        <v>50</v>
      </c>
      <c r="B81" s="23">
        <v>201042345</v>
      </c>
      <c r="C81" s="16" t="s">
        <v>120</v>
      </c>
      <c r="D81" s="23" t="s">
        <v>335</v>
      </c>
      <c r="E81" s="23">
        <v>3</v>
      </c>
      <c r="F81" s="36" t="s">
        <v>336</v>
      </c>
      <c r="G81" s="23" t="s">
        <v>20</v>
      </c>
      <c r="H81" s="16" t="s">
        <v>148</v>
      </c>
      <c r="I81" s="16" t="s">
        <v>199</v>
      </c>
      <c r="J81" s="14">
        <v>10</v>
      </c>
      <c r="K81" s="24">
        <v>1250</v>
      </c>
      <c r="L81" s="12">
        <v>2333.3310000000001</v>
      </c>
      <c r="M81" s="10" t="s">
        <v>66</v>
      </c>
      <c r="N81" s="34">
        <f t="shared" si="0"/>
        <v>777.77700000000004</v>
      </c>
    </row>
    <row r="82" spans="1:17" ht="25.5" x14ac:dyDescent="0.25">
      <c r="A82" s="20">
        <v>51</v>
      </c>
      <c r="B82" s="23">
        <v>201042345</v>
      </c>
      <c r="C82" s="16" t="s">
        <v>56</v>
      </c>
      <c r="D82" s="23" t="s">
        <v>282</v>
      </c>
      <c r="E82" s="23">
        <v>10</v>
      </c>
      <c r="F82" s="36" t="s">
        <v>337</v>
      </c>
      <c r="G82" s="23" t="s">
        <v>20</v>
      </c>
      <c r="H82" s="16" t="s">
        <v>147</v>
      </c>
      <c r="I82" s="16" t="s">
        <v>200</v>
      </c>
      <c r="J82" s="14">
        <v>1</v>
      </c>
      <c r="K82" s="24">
        <v>55</v>
      </c>
      <c r="L82" s="12">
        <v>399.98</v>
      </c>
      <c r="M82" s="10" t="s">
        <v>66</v>
      </c>
      <c r="N82" s="34">
        <f t="shared" ref="N82:N88" si="3">+L82/E82</f>
        <v>39.998000000000005</v>
      </c>
    </row>
    <row r="83" spans="1:17" ht="25.5" x14ac:dyDescent="0.25">
      <c r="A83" s="11">
        <v>52</v>
      </c>
      <c r="B83" s="23">
        <v>201042345</v>
      </c>
      <c r="C83" s="16" t="s">
        <v>121</v>
      </c>
      <c r="D83" s="23" t="s">
        <v>338</v>
      </c>
      <c r="E83" s="23">
        <v>4</v>
      </c>
      <c r="F83" s="23" t="s">
        <v>230</v>
      </c>
      <c r="G83" s="23" t="s">
        <v>20</v>
      </c>
      <c r="H83" s="16" t="s">
        <v>149</v>
      </c>
      <c r="I83" s="16" t="s">
        <v>201</v>
      </c>
      <c r="J83" s="14">
        <v>1</v>
      </c>
      <c r="K83" s="24">
        <v>1000</v>
      </c>
      <c r="L83" s="12">
        <v>3250</v>
      </c>
      <c r="M83" s="10" t="s">
        <v>67</v>
      </c>
      <c r="N83" s="34">
        <f t="shared" si="3"/>
        <v>812.5</v>
      </c>
    </row>
    <row r="84" spans="1:17" ht="25.5" x14ac:dyDescent="0.25">
      <c r="A84" s="20">
        <v>53</v>
      </c>
      <c r="B84" s="23">
        <v>201042345</v>
      </c>
      <c r="C84" s="16" t="s">
        <v>122</v>
      </c>
      <c r="D84" s="23" t="s">
        <v>339</v>
      </c>
      <c r="E84" s="23">
        <v>1</v>
      </c>
      <c r="F84" s="23" t="s">
        <v>231</v>
      </c>
      <c r="G84" s="23" t="s">
        <v>20</v>
      </c>
      <c r="H84" s="16" t="s">
        <v>149</v>
      </c>
      <c r="I84" s="16" t="s">
        <v>202</v>
      </c>
      <c r="J84" s="14">
        <v>1</v>
      </c>
      <c r="K84" s="24">
        <v>10000</v>
      </c>
      <c r="L84" s="12">
        <v>7150</v>
      </c>
      <c r="M84" s="10" t="s">
        <v>67</v>
      </c>
      <c r="N84" s="34">
        <f t="shared" si="3"/>
        <v>7150</v>
      </c>
    </row>
    <row r="85" spans="1:17" ht="25.5" x14ac:dyDescent="0.25">
      <c r="A85" s="11">
        <v>54</v>
      </c>
      <c r="B85" s="23">
        <v>201042345</v>
      </c>
      <c r="C85" s="16" t="s">
        <v>101</v>
      </c>
      <c r="D85" s="23" t="s">
        <v>293</v>
      </c>
      <c r="E85" s="23">
        <v>1</v>
      </c>
      <c r="F85" s="37" t="s">
        <v>340</v>
      </c>
      <c r="G85" s="23" t="s">
        <v>20</v>
      </c>
      <c r="H85" s="16" t="s">
        <v>127</v>
      </c>
      <c r="I85" s="16" t="s">
        <v>203</v>
      </c>
      <c r="J85" s="17">
        <v>1</v>
      </c>
      <c r="K85" s="24">
        <v>2500</v>
      </c>
      <c r="L85" s="19">
        <v>1310.4000000000001</v>
      </c>
      <c r="M85" s="10" t="s">
        <v>67</v>
      </c>
      <c r="N85" s="34">
        <f t="shared" si="3"/>
        <v>1310.4000000000001</v>
      </c>
    </row>
    <row r="86" spans="1:17" ht="25.5" x14ac:dyDescent="0.25">
      <c r="A86" s="20">
        <v>55</v>
      </c>
      <c r="B86" s="23">
        <v>201042345</v>
      </c>
      <c r="C86" s="16" t="s">
        <v>28</v>
      </c>
      <c r="D86" s="23" t="s">
        <v>287</v>
      </c>
      <c r="E86" s="16">
        <v>4</v>
      </c>
      <c r="F86" s="16" t="s">
        <v>232</v>
      </c>
      <c r="G86" s="23" t="s">
        <v>20</v>
      </c>
      <c r="H86" s="16" t="s">
        <v>125</v>
      </c>
      <c r="I86" s="16" t="s">
        <v>204</v>
      </c>
      <c r="J86" s="17">
        <v>3</v>
      </c>
      <c r="K86" s="18">
        <v>1000</v>
      </c>
      <c r="L86" s="19">
        <v>2500</v>
      </c>
      <c r="M86" s="10" t="s">
        <v>41</v>
      </c>
      <c r="N86" s="34">
        <f t="shared" si="3"/>
        <v>625</v>
      </c>
    </row>
    <row r="87" spans="1:17" ht="25.5" x14ac:dyDescent="0.25">
      <c r="A87" s="11">
        <v>56</v>
      </c>
      <c r="B87" s="23">
        <v>201042345</v>
      </c>
      <c r="C87" s="16" t="s">
        <v>123</v>
      </c>
      <c r="D87" s="23" t="s">
        <v>282</v>
      </c>
      <c r="E87" s="16">
        <v>80</v>
      </c>
      <c r="F87" s="16" t="s">
        <v>233</v>
      </c>
      <c r="G87" s="23" t="s">
        <v>20</v>
      </c>
      <c r="H87" s="16" t="s">
        <v>150</v>
      </c>
      <c r="I87" s="16" t="s">
        <v>205</v>
      </c>
      <c r="J87" s="17">
        <v>10</v>
      </c>
      <c r="K87" s="18">
        <v>47</v>
      </c>
      <c r="L87" s="19">
        <v>3240</v>
      </c>
      <c r="M87" s="10" t="s">
        <v>41</v>
      </c>
      <c r="N87" s="34">
        <f t="shared" si="3"/>
        <v>40.5</v>
      </c>
    </row>
    <row r="88" spans="1:17" ht="26.25" thickBot="1" x14ac:dyDescent="0.3">
      <c r="A88" s="20">
        <v>57</v>
      </c>
      <c r="B88" s="23">
        <v>201042345</v>
      </c>
      <c r="C88" s="16" t="s">
        <v>124</v>
      </c>
      <c r="D88" s="23" t="s">
        <v>341</v>
      </c>
      <c r="E88" s="16">
        <v>20</v>
      </c>
      <c r="F88" s="23" t="s">
        <v>342</v>
      </c>
      <c r="G88" s="23" t="s">
        <v>20</v>
      </c>
      <c r="H88" s="16" t="s">
        <v>31</v>
      </c>
      <c r="I88" s="16" t="s">
        <v>206</v>
      </c>
      <c r="J88" s="17">
        <v>3</v>
      </c>
      <c r="K88" s="18">
        <v>16.100000000000001</v>
      </c>
      <c r="L88" s="19">
        <v>239.98</v>
      </c>
      <c r="M88" s="10" t="s">
        <v>68</v>
      </c>
      <c r="N88" s="34">
        <f t="shared" si="3"/>
        <v>11.998999999999999</v>
      </c>
      <c r="P88" s="10" t="s">
        <v>55</v>
      </c>
      <c r="Q88" s="10" t="str">
        <f t="shared" si="1"/>
        <v>SL1342969 - 25321125023377 / K1092309 - 18.09.2025</v>
      </c>
    </row>
    <row r="89" spans="1:17" ht="16.5" thickBot="1" x14ac:dyDescent="0.3">
      <c r="A89" s="44" t="s">
        <v>11</v>
      </c>
      <c r="B89" s="45"/>
      <c r="C89" s="45"/>
      <c r="D89" s="45"/>
      <c r="E89" s="45"/>
      <c r="F89" s="45"/>
      <c r="G89" s="45"/>
      <c r="H89" s="45"/>
      <c r="I89" s="45"/>
      <c r="J89" s="46"/>
      <c r="K89" s="30">
        <f>SUM(K17:K88)</f>
        <v>416974.99999999994</v>
      </c>
      <c r="L89" s="31">
        <f>SUM(L17:L88)</f>
        <v>509094.36700999999</v>
      </c>
    </row>
    <row r="90" spans="1:17" ht="16.5" thickBot="1" x14ac:dyDescent="0.3">
      <c r="A90" s="47" t="s">
        <v>12</v>
      </c>
      <c r="B90" s="48"/>
      <c r="C90" s="48"/>
      <c r="D90" s="48"/>
      <c r="E90" s="48"/>
      <c r="F90" s="48"/>
      <c r="G90" s="48"/>
      <c r="H90" s="48"/>
      <c r="I90" s="48"/>
      <c r="J90" s="49"/>
      <c r="K90" s="32">
        <f>+K89+K91</f>
        <v>1432215.71</v>
      </c>
      <c r="L90" s="32">
        <f>+L89+L91</f>
        <v>1373129.3870099999</v>
      </c>
    </row>
    <row r="91" spans="1:17" hidden="1" x14ac:dyDescent="0.25">
      <c r="A91" s="4"/>
      <c r="K91" s="34">
        <v>1015240.71</v>
      </c>
      <c r="L91" s="34">
        <v>864035.02</v>
      </c>
    </row>
    <row r="94" spans="1:17" ht="18.75" x14ac:dyDescent="0.3">
      <c r="B94" s="27" t="s">
        <v>52</v>
      </c>
      <c r="C94" s="27"/>
      <c r="D94" s="28"/>
      <c r="E94" s="29"/>
      <c r="F94" s="27"/>
      <c r="G94" s="27"/>
      <c r="H94" s="10"/>
      <c r="J94" s="27" t="s">
        <v>53</v>
      </c>
    </row>
    <row r="95" spans="1:17" hidden="1" x14ac:dyDescent="0.25"/>
    <row r="96" spans="1:17" hidden="1" x14ac:dyDescent="0.25"/>
    <row r="97" hidden="1" x14ac:dyDescent="0.25"/>
  </sheetData>
  <autoFilter ref="A8:N90" xr:uid="{A75002B1-74CF-42A2-9785-031D2B4429D6}"/>
  <mergeCells count="12">
    <mergeCell ref="A89:J89"/>
    <mergeCell ref="A90:J90"/>
    <mergeCell ref="A12:L12"/>
    <mergeCell ref="A14:L14"/>
    <mergeCell ref="A16:L16"/>
    <mergeCell ref="A31:L31"/>
    <mergeCell ref="A10:L10"/>
    <mergeCell ref="I1:M1"/>
    <mergeCell ref="I2:M2"/>
    <mergeCell ref="I3:M3"/>
    <mergeCell ref="I4:M4"/>
    <mergeCell ref="A6:L6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kam boholi</vt:lpstr>
      <vt:lpstr>'kam boholi'!Область_печати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Doniyor Shukurov</dc:creator>
  <cp:lastModifiedBy>Shaxnoza Umurzakova</cp:lastModifiedBy>
  <cp:lastPrinted>2025-07-10T12:32:36Z</cp:lastPrinted>
  <dcterms:created xsi:type="dcterms:W3CDTF">2015-06-05T18:19:34Z</dcterms:created>
  <dcterms:modified xsi:type="dcterms:W3CDTF">2026-02-20T05:20:17Z</dcterms:modified>
</cp:coreProperties>
</file>