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ktop\Асолат-кадр 23.07\Очиклик индекси\3-квартал\"/>
    </mc:Choice>
  </mc:AlternateContent>
  <bookViews>
    <workbookView xWindow="0" yWindow="0" windowWidth="28800" windowHeight="11700"/>
  </bookViews>
  <sheets>
    <sheet name="Asosiy " sheetId="2" r:id="rId1"/>
  </sheets>
  <definedNames>
    <definedName name="_xlnm._FilterDatabase" localSheetId="0" hidden="1">'Asosiy '!$A$4:$N$25</definedName>
    <definedName name="_xlnm.Print_Area" localSheetId="0">'Asosiy '!$A$1:$L$32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Q23" i="2" l="1"/>
  <c r="Q22" i="2"/>
  <c r="Q21" i="2"/>
  <c r="Q20" i="2"/>
  <c r="Q19" i="2"/>
  <c r="Q18" i="2"/>
  <c r="Q17" i="2"/>
  <c r="Q16" i="2"/>
  <c r="Q15" i="2"/>
  <c r="Q14" i="2"/>
  <c r="Q13" i="2"/>
  <c r="N14" i="2" l="1"/>
  <c r="N15" i="2"/>
  <c r="N16" i="2"/>
  <c r="N17" i="2"/>
  <c r="N18" i="2"/>
  <c r="N19" i="2"/>
  <c r="N20" i="2"/>
  <c r="N21" i="2"/>
  <c r="N22" i="2"/>
  <c r="N23" i="2"/>
  <c r="N13" i="2"/>
  <c r="L24" i="2"/>
  <c r="L25" i="2" s="1"/>
  <c r="K24" i="2"/>
  <c r="K25" i="2" s="1"/>
</calcChain>
</file>

<file path=xl/sharedStrings.xml><?xml version="1.0" encoding="utf-8"?>
<sst xmlns="http://schemas.openxmlformats.org/spreadsheetml/2006/main" count="146" uniqueCount="72">
  <si>
    <t>T/r</t>
  </si>
  <si>
    <t>Kategoriyasi</t>
  </si>
  <si>
    <t>Lot raqami</t>
  </si>
  <si>
    <t>Moliyalashtirish manbai</t>
  </si>
  <si>
    <t>Yetkazib beruvchi nomi va STIR raqami</t>
  </si>
  <si>
    <t>Shartnoma raqami va sanasi</t>
  </si>
  <si>
    <t>Tender</t>
  </si>
  <si>
    <t>Eng yaxshi taklifni tanlash</t>
  </si>
  <si>
    <t>Boshlang’ich narxni pasaytirish uchun o’tkaziladigan auktsion</t>
  </si>
  <si>
    <t>Elektron do’kon</t>
  </si>
  <si>
    <t>Milliy do’kon</t>
  </si>
  <si>
    <t>Ma’lumotlar e’lon qilinayotgan davr bo’yicha jami:</t>
  </si>
  <si>
    <t>Hisobot yilining o’tgan davri bo’yicha jami:</t>
  </si>
  <si>
    <t>Buyurtmachining STIR raqami</t>
  </si>
  <si>
    <r>
      <t xml:space="preserve">Xarid amalga oshirilgan qiymat 
</t>
    </r>
    <r>
      <rPr>
        <i/>
        <sz val="12"/>
        <color rgb="FF212529"/>
        <rFont val="Times New Roman"/>
        <family val="1"/>
        <charset val="204"/>
      </rPr>
      <t>(ming so’mda)</t>
    </r>
  </si>
  <si>
    <r>
      <t xml:space="preserve">Yetkazib berish muddati
</t>
    </r>
    <r>
      <rPr>
        <i/>
        <sz val="12"/>
        <color rgb="FF212529"/>
        <rFont val="Times New Roman"/>
        <family val="1"/>
        <charset val="204"/>
      </rPr>
      <t>(kun, ish kuni yoki sutka)</t>
    </r>
  </si>
  <si>
    <r>
      <t xml:space="preserve">Miqdori 
</t>
    </r>
    <r>
      <rPr>
        <i/>
        <sz val="12"/>
        <color rgb="FF212529"/>
        <rFont val="Times New Roman"/>
        <family val="1"/>
        <charset val="204"/>
      </rPr>
      <t>(o’lchov birligi)</t>
    </r>
  </si>
  <si>
    <r>
      <t xml:space="preserve">Xarid predmeti 
</t>
    </r>
    <r>
      <rPr>
        <i/>
        <sz val="12"/>
        <color rgb="FF212529"/>
        <rFont val="Times New Roman"/>
        <family val="1"/>
        <charset val="204"/>
      </rPr>
      <t>(mahsulot, ish, xizmat)</t>
    </r>
  </si>
  <si>
    <r>
      <t xml:space="preserve">Xarid boshlang’ich qiymati 
</t>
    </r>
    <r>
      <rPr>
        <i/>
        <sz val="12"/>
        <color rgb="FF212529"/>
        <rFont val="Times New Roman"/>
        <family val="1"/>
        <charset val="204"/>
      </rPr>
      <t>(ming so’mda)</t>
    </r>
  </si>
  <si>
    <t>-</t>
  </si>
  <si>
    <t>o'z mablag'lari xisobidan</t>
  </si>
  <si>
    <t>Источник бесперебойного питания</t>
  </si>
  <si>
    <t>Моноблок</t>
  </si>
  <si>
    <t>3059070-17.03.2025</t>
  </si>
  <si>
    <t>3062117-17.03.2025</t>
  </si>
  <si>
    <t>3328640-03.06.2025</t>
  </si>
  <si>
    <t>ЧП GLOBAL KLASTER-306171400</t>
  </si>
  <si>
    <t>OFIS UCHUN HAMMA NARSA Хусусий корхонаси-204774500</t>
  </si>
  <si>
    <t>Кондиционер 18</t>
  </si>
  <si>
    <t>Кондиционер 12</t>
  </si>
  <si>
    <t>Счетчик воды ультразвуковой 15</t>
  </si>
  <si>
    <t>Счетчик воды ультразвуковой 25</t>
  </si>
  <si>
    <t>ultratovushli suv hisoblagichi DN-20</t>
  </si>
  <si>
    <t>Моноблок CPU i5 12400/16/512/27</t>
  </si>
  <si>
    <t>Многофункциональное устройство (МФУ)</t>
  </si>
  <si>
    <t>TECHNO SPLIT-INDUSTRY MCHJ-310381961</t>
  </si>
  <si>
    <t>FENIX ZIYOKOR MCHJ-309527222</t>
  </si>
  <si>
    <t>"AMIR STANDART SMART" MAS'ULIYATI CHEKLANGAN JAMIYAT-308379194</t>
  </si>
  <si>
    <t>FINANCE ORIENT SHOP MCHJ-312072141</t>
  </si>
  <si>
    <t>BREND FAZO MCHJ-311675222</t>
  </si>
  <si>
    <t>K1071976-16.05.2025</t>
  </si>
  <si>
    <t>K1072755-21.05.2025</t>
  </si>
  <si>
    <t>K1066676-17.04.2025</t>
  </si>
  <si>
    <t>K1066678-17.04.2025</t>
  </si>
  <si>
    <t>K1065128-10.04.2025</t>
  </si>
  <si>
    <t>K1075493-09.06.2025</t>
  </si>
  <si>
    <t>4365054.1.1-25.03.2025</t>
  </si>
  <si>
    <t>Тошкент шаҳар</t>
  </si>
  <si>
    <t>Фарғона</t>
  </si>
  <si>
    <t>Қорақалпоғистон Республикаси</t>
  </si>
  <si>
    <t>Surxandaryo</t>
  </si>
  <si>
    <t>Farg'ona</t>
  </si>
  <si>
    <t>Jizzax</t>
  </si>
  <si>
    <t>Navoiy</t>
  </si>
  <si>
    <t>SL1245447</t>
  </si>
  <si>
    <t>SL1249932</t>
  </si>
  <si>
    <t>SL1216947</t>
  </si>
  <si>
    <t>SL1216959</t>
  </si>
  <si>
    <t>SL1208605</t>
  </si>
  <si>
    <t>SL1266781</t>
  </si>
  <si>
    <t>Код ТН ВЭД / СКП 8415109000</t>
  </si>
  <si>
    <t>Код ТН ВЭД / СКП  8415109000</t>
  </si>
  <si>
    <t>Код ТН ВЭД / СКП  9028200000</t>
  </si>
  <si>
    <t>Код ТН ВЭД / СКП 8471410000</t>
  </si>
  <si>
    <t>251210083618957</t>
  </si>
  <si>
    <t>251210083899094</t>
  </si>
  <si>
    <t>Оборудование компьютерное, электронное и оптическое</t>
  </si>
  <si>
    <t>251210083622575</t>
  </si>
  <si>
    <t>Код товара 26.20.18.000-00001</t>
  </si>
  <si>
    <t>252010084365054</t>
  </si>
  <si>
    <t xml:space="preserve"> / </t>
  </si>
  <si>
    <r>
      <t>"O‘zagrosug‘urta" Boshqaruvi va xududy filiallar tomonidan 2025-yil 3-chorak davomida amalga oshirilgan davlat xaridlari orqali olingan asosiy vositalar</t>
    </r>
    <r>
      <rPr>
        <sz val="16"/>
        <rFont val="Times New Roman"/>
        <family val="1"/>
        <charset val="204"/>
      </rPr>
      <t xml:space="preserve"> </t>
    </r>
    <r>
      <rPr>
        <b/>
        <sz val="16"/>
        <rFont val="Times New Roman"/>
        <family val="1"/>
        <charset val="204"/>
      </rPr>
      <t>to‘g‘risidagi
 MA'LUMOTLAR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</si>
</sst>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3.5"/>
      <color rgb="FF000080"/>
      <name val="Times New Roman"/>
      <family val="1"/>
      <charset val="204"/>
    </font>
    <font>
      <b/>
      <sz val="12"/>
      <color rgb="FF212529"/>
      <name val="Times New Roman"/>
      <family val="1"/>
      <charset val="204"/>
    </font>
    <font>
      <i/>
      <sz val="12"/>
      <color rgb="FF212529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6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6"/>
      <color rgb="FF212529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6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7" fillId="0" borderId="0" xfId="0" applyFont="1"/>
    <xf numFmtId="0" fontId="1" fillId="2" borderId="14" xfId="0" applyFont="1" applyFill="1" applyBorder="1" applyAlignment="1">
      <alignment horizontal="center" vertical="center" wrapText="1"/>
    </xf>
    <xf numFmtId="4" fontId="1" fillId="2" borderId="15" xfId="0" applyNumberFormat="1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2" borderId="19" xfId="0" applyFont="1" applyFill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/>
    </xf>
    <xf numFmtId="4" fontId="1" fillId="2" borderId="19" xfId="0" applyNumberFormat="1" applyFont="1" applyFill="1" applyBorder="1" applyAlignment="1">
      <alignment horizontal="center" vertical="center" wrapText="1"/>
    </xf>
    <xf numFmtId="4" fontId="1" fillId="2" borderId="20" xfId="0" applyNumberFormat="1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4" fontId="1" fillId="2" borderId="22" xfId="0" applyNumberFormat="1" applyFont="1" applyFill="1" applyBorder="1" applyAlignment="1">
      <alignment horizontal="center" vertical="center" wrapText="1"/>
    </xf>
    <xf numFmtId="4" fontId="1" fillId="2" borderId="23" xfId="0" applyNumberFormat="1" applyFont="1" applyFill="1" applyBorder="1" applyAlignment="1">
      <alignment horizontal="center" vertical="center" wrapText="1"/>
    </xf>
    <xf numFmtId="0" fontId="1" fillId="2" borderId="27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4" fontId="1" fillId="0" borderId="12" xfId="0" applyNumberFormat="1" applyFont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4" fontId="1" fillId="2" borderId="12" xfId="0" applyNumberFormat="1" applyFont="1" applyFill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49" fontId="1" fillId="2" borderId="22" xfId="0" applyNumberFormat="1" applyFont="1" applyFill="1" applyBorder="1" applyAlignment="1">
      <alignment horizontal="center" vertical="center" wrapText="1"/>
    </xf>
    <xf numFmtId="0" fontId="1" fillId="2" borderId="31" xfId="0" applyFont="1" applyFill="1" applyBorder="1" applyAlignment="1">
      <alignment horizontal="center" vertical="center" wrapText="1"/>
    </xf>
    <xf numFmtId="14" fontId="1" fillId="0" borderId="31" xfId="0" applyNumberFormat="1" applyFont="1" applyBorder="1" applyAlignment="1">
      <alignment horizontal="center" vertical="center" wrapText="1"/>
    </xf>
    <xf numFmtId="0" fontId="8" fillId="0" borderId="0" xfId="0" applyFont="1"/>
    <xf numFmtId="0" fontId="8" fillId="0" borderId="0" xfId="0" applyFont="1" applyAlignment="1">
      <alignment horizontal="center" vertical="center"/>
    </xf>
    <xf numFmtId="14" fontId="8" fillId="0" borderId="0" xfId="0" applyNumberFormat="1" applyFont="1" applyAlignment="1">
      <alignment horizontal="center" vertical="center"/>
    </xf>
    <xf numFmtId="4" fontId="10" fillId="2" borderId="9" xfId="0" applyNumberFormat="1" applyFont="1" applyFill="1" applyBorder="1" applyAlignment="1">
      <alignment vertical="center" wrapText="1"/>
    </xf>
    <xf numFmtId="4" fontId="10" fillId="2" borderId="10" xfId="0" applyNumberFormat="1" applyFont="1" applyFill="1" applyBorder="1" applyAlignment="1">
      <alignment vertical="center" wrapText="1"/>
    </xf>
    <xf numFmtId="4" fontId="10" fillId="2" borderId="3" xfId="0" applyNumberFormat="1" applyFont="1" applyFill="1" applyBorder="1" applyAlignment="1">
      <alignment horizontal="right" wrapText="1"/>
    </xf>
    <xf numFmtId="0" fontId="3" fillId="2" borderId="1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9" fillId="2" borderId="5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9" fillId="2" borderId="18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28" xfId="0" applyFont="1" applyFill="1" applyBorder="1" applyAlignment="1">
      <alignment horizontal="center" vertical="center" wrapText="1"/>
    </xf>
    <xf numFmtId="0" fontId="9" fillId="2" borderId="29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24" xfId="0" applyFont="1" applyFill="1" applyBorder="1" applyAlignment="1">
      <alignment horizontal="center" vertical="center" wrapText="1"/>
    </xf>
    <xf numFmtId="0" fontId="9" fillId="2" borderId="25" xfId="0" applyFont="1" applyFill="1" applyBorder="1" applyAlignment="1">
      <alignment horizontal="center" vertical="center" wrapText="1"/>
    </xf>
    <xf numFmtId="0" fontId="9" fillId="2" borderId="30" xfId="0" applyFont="1" applyFill="1" applyBorder="1" applyAlignment="1">
      <alignment horizontal="center" vertical="center" wrapText="1"/>
    </xf>
    <xf numFmtId="0" fontId="9" fillId="2" borderId="26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vertical="center" wrapText="1"/>
    </xf>
    <xf numFmtId="0" fontId="3" fillId="2" borderId="29" xfId="0" applyFont="1" applyFill="1" applyBorder="1" applyAlignment="1">
      <alignment vertical="center" wrapText="1"/>
    </xf>
    <xf numFmtId="0" fontId="3" fillId="2" borderId="9" xfId="0" applyFont="1" applyFill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Q32"/>
  <sheetViews>
    <sheetView tabSelected="1" view="pageBreakPreview" zoomScale="85" zoomScaleNormal="70" zoomScaleSheetLayoutView="85" workbookViewId="0">
      <selection activeCell="H38" sqref="H38"/>
    </sheetView>
  </sheetViews>
  <sheetFormatPr defaultRowHeight="15" x14ac:dyDescent="0.25"/>
  <cols>
    <col min="1" max="1" width="9.5703125" style="11" bestFit="1" customWidth="1"/>
    <col min="2" max="2" width="21.85546875" style="11" customWidth="1"/>
    <col min="3" max="3" width="32" style="11" bestFit="1" customWidth="1"/>
    <col min="4" max="4" width="28" style="11" bestFit="1" customWidth="1"/>
    <col min="5" max="5" width="11.85546875" style="11" customWidth="1"/>
    <col min="6" max="6" width="16.5703125" style="11" customWidth="1"/>
    <col min="7" max="7" width="22.7109375" style="11" customWidth="1"/>
    <col min="8" max="8" width="49.5703125" style="16" bestFit="1" customWidth="1"/>
    <col min="9" max="9" width="22.85546875" style="11" customWidth="1"/>
    <col min="10" max="10" width="13" style="11" customWidth="1"/>
    <col min="11" max="11" width="15.5703125" style="11" customWidth="1"/>
    <col min="12" max="12" width="13.7109375" style="11" customWidth="1"/>
    <col min="13" max="13" width="30.85546875" style="11" customWidth="1"/>
    <col min="14" max="14" width="13.85546875" style="11" bestFit="1" customWidth="1"/>
    <col min="15" max="16384" width="9.140625" style="11"/>
  </cols>
  <sheetData>
    <row r="2" spans="1:17" ht="60.75" customHeight="1" x14ac:dyDescent="0.25">
      <c r="A2" s="43" t="s">
        <v>71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</row>
    <row r="3" spans="1:17" ht="18" thickBot="1" x14ac:dyDescent="0.3">
      <c r="A3" s="1"/>
    </row>
    <row r="4" spans="1:17" ht="99.75" customHeight="1" thickBot="1" x14ac:dyDescent="0.3">
      <c r="A4" s="6" t="s">
        <v>0</v>
      </c>
      <c r="B4" s="7" t="s">
        <v>13</v>
      </c>
      <c r="C4" s="8" t="s">
        <v>17</v>
      </c>
      <c r="D4" s="7" t="s">
        <v>1</v>
      </c>
      <c r="E4" s="8" t="s">
        <v>16</v>
      </c>
      <c r="F4" s="7" t="s">
        <v>2</v>
      </c>
      <c r="G4" s="7" t="s">
        <v>3</v>
      </c>
      <c r="H4" s="7" t="s">
        <v>4</v>
      </c>
      <c r="I4" s="7" t="s">
        <v>5</v>
      </c>
      <c r="J4" s="8" t="s">
        <v>15</v>
      </c>
      <c r="K4" s="8" t="s">
        <v>18</v>
      </c>
      <c r="L4" s="10" t="s">
        <v>14</v>
      </c>
    </row>
    <row r="5" spans="1:17" ht="16.5" thickBot="1" x14ac:dyDescent="0.3">
      <c r="A5" s="2">
        <v>1</v>
      </c>
      <c r="B5" s="3">
        <v>2</v>
      </c>
      <c r="C5" s="3">
        <v>3</v>
      </c>
      <c r="D5" s="3">
        <v>4</v>
      </c>
      <c r="E5" s="3">
        <v>5</v>
      </c>
      <c r="F5" s="3">
        <v>6</v>
      </c>
      <c r="G5" s="3">
        <v>7</v>
      </c>
      <c r="H5" s="3">
        <v>8</v>
      </c>
      <c r="I5" s="3">
        <v>9</v>
      </c>
      <c r="J5" s="3">
        <v>10</v>
      </c>
      <c r="K5" s="3">
        <v>11</v>
      </c>
      <c r="L5" s="3">
        <v>12</v>
      </c>
      <c r="M5" s="11" t="s">
        <v>19</v>
      </c>
    </row>
    <row r="6" spans="1:17" ht="21" thickBot="1" x14ac:dyDescent="0.3">
      <c r="A6" s="45" t="s">
        <v>6</v>
      </c>
      <c r="B6" s="46"/>
      <c r="C6" s="46"/>
      <c r="D6" s="46"/>
      <c r="E6" s="46"/>
      <c r="F6" s="46"/>
      <c r="G6" s="46"/>
      <c r="H6" s="46"/>
      <c r="I6" s="46"/>
      <c r="J6" s="46"/>
      <c r="K6" s="46"/>
      <c r="L6" s="47"/>
      <c r="M6" s="11" t="s">
        <v>19</v>
      </c>
    </row>
    <row r="7" spans="1:17" ht="15.75" thickBot="1" x14ac:dyDescent="0.3">
      <c r="A7" s="5" t="s">
        <v>19</v>
      </c>
      <c r="B7" s="5" t="s">
        <v>19</v>
      </c>
      <c r="C7" s="5" t="s">
        <v>19</v>
      </c>
      <c r="D7" s="5" t="s">
        <v>19</v>
      </c>
      <c r="E7" s="5" t="s">
        <v>19</v>
      </c>
      <c r="F7" s="5" t="s">
        <v>19</v>
      </c>
      <c r="G7" s="5" t="s">
        <v>19</v>
      </c>
      <c r="H7" s="5" t="s">
        <v>19</v>
      </c>
      <c r="I7" s="5" t="s">
        <v>19</v>
      </c>
      <c r="J7" s="5" t="s">
        <v>19</v>
      </c>
      <c r="K7" s="5" t="s">
        <v>19</v>
      </c>
      <c r="L7" s="5" t="s">
        <v>19</v>
      </c>
      <c r="M7" s="11" t="s">
        <v>19</v>
      </c>
    </row>
    <row r="8" spans="1:17" ht="20.25" x14ac:dyDescent="0.25">
      <c r="A8" s="48" t="s">
        <v>7</v>
      </c>
      <c r="B8" s="49"/>
      <c r="C8" s="49"/>
      <c r="D8" s="49"/>
      <c r="E8" s="49"/>
      <c r="F8" s="49"/>
      <c r="G8" s="49"/>
      <c r="H8" s="49"/>
      <c r="I8" s="49"/>
      <c r="J8" s="49"/>
      <c r="K8" s="49"/>
      <c r="L8" s="50"/>
      <c r="M8" s="11" t="s">
        <v>19</v>
      </c>
    </row>
    <row r="9" spans="1:17" ht="15.75" thickBot="1" x14ac:dyDescent="0.3">
      <c r="A9" s="5" t="s">
        <v>19</v>
      </c>
      <c r="B9" s="5" t="s">
        <v>19</v>
      </c>
      <c r="C9" s="5" t="s">
        <v>19</v>
      </c>
      <c r="D9" s="5" t="s">
        <v>19</v>
      </c>
      <c r="E9" s="5" t="s">
        <v>19</v>
      </c>
      <c r="F9" s="5" t="s">
        <v>19</v>
      </c>
      <c r="G9" s="5" t="s">
        <v>19</v>
      </c>
      <c r="H9" s="5" t="s">
        <v>19</v>
      </c>
      <c r="I9" s="5" t="s">
        <v>19</v>
      </c>
      <c r="J9" s="5" t="s">
        <v>19</v>
      </c>
      <c r="K9" s="5" t="s">
        <v>19</v>
      </c>
      <c r="L9" s="5" t="s">
        <v>19</v>
      </c>
      <c r="M9" s="11" t="s">
        <v>19</v>
      </c>
    </row>
    <row r="10" spans="1:17" ht="21" thickBot="1" x14ac:dyDescent="0.3">
      <c r="A10" s="51" t="s">
        <v>8</v>
      </c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53"/>
      <c r="M10" s="11" t="s">
        <v>19</v>
      </c>
    </row>
    <row r="11" spans="1:17" ht="15.75" thickBot="1" x14ac:dyDescent="0.3">
      <c r="A11" s="9" t="s">
        <v>19</v>
      </c>
      <c r="B11" s="9" t="s">
        <v>19</v>
      </c>
      <c r="C11" s="9" t="s">
        <v>19</v>
      </c>
      <c r="D11" s="9" t="s">
        <v>19</v>
      </c>
      <c r="E11" s="9" t="s">
        <v>19</v>
      </c>
      <c r="F11" s="9" t="s">
        <v>19</v>
      </c>
      <c r="G11" s="9" t="s">
        <v>19</v>
      </c>
      <c r="H11" s="9" t="s">
        <v>19</v>
      </c>
      <c r="I11" s="9" t="s">
        <v>19</v>
      </c>
      <c r="J11" s="9" t="s">
        <v>19</v>
      </c>
      <c r="K11" s="9" t="s">
        <v>19</v>
      </c>
      <c r="L11" s="9" t="s">
        <v>19</v>
      </c>
      <c r="M11" s="11" t="s">
        <v>19</v>
      </c>
    </row>
    <row r="12" spans="1:17" ht="21" thickBot="1" x14ac:dyDescent="0.3">
      <c r="A12" s="54" t="s">
        <v>9</v>
      </c>
      <c r="B12" s="55"/>
      <c r="C12" s="55"/>
      <c r="D12" s="55"/>
      <c r="E12" s="55"/>
      <c r="F12" s="55"/>
      <c r="G12" s="55"/>
      <c r="H12" s="55"/>
      <c r="I12" s="55"/>
      <c r="J12" s="55"/>
      <c r="K12" s="55"/>
      <c r="L12" s="56"/>
      <c r="M12" s="11" t="s">
        <v>19</v>
      </c>
    </row>
    <row r="13" spans="1:17" ht="25.5" x14ac:dyDescent="0.25">
      <c r="A13" s="21">
        <v>1</v>
      </c>
      <c r="B13" s="22">
        <v>201042345</v>
      </c>
      <c r="C13" s="30" t="s">
        <v>21</v>
      </c>
      <c r="D13" s="22" t="s">
        <v>66</v>
      </c>
      <c r="E13" s="30">
        <v>1</v>
      </c>
      <c r="F13" s="31" t="s">
        <v>64</v>
      </c>
      <c r="G13" s="32" t="s">
        <v>20</v>
      </c>
      <c r="H13" s="33" t="s">
        <v>26</v>
      </c>
      <c r="I13" s="22" t="s">
        <v>23</v>
      </c>
      <c r="J13" s="22">
        <v>1</v>
      </c>
      <c r="K13" s="23">
        <v>10000</v>
      </c>
      <c r="L13" s="24">
        <v>7150</v>
      </c>
      <c r="M13" s="11" t="s">
        <v>47</v>
      </c>
      <c r="N13" s="11">
        <f>+L13/E13</f>
        <v>7150</v>
      </c>
      <c r="P13" s="11" t="s">
        <v>70</v>
      </c>
      <c r="Q13" s="11" t="str">
        <f>F13&amp;P13&amp;I13</f>
        <v>251210083618957 / 3059070-17.03.2025</v>
      </c>
    </row>
    <row r="14" spans="1:17" ht="25.5" x14ac:dyDescent="0.25">
      <c r="A14" s="12">
        <v>2</v>
      </c>
      <c r="B14" s="28">
        <v>201042345</v>
      </c>
      <c r="C14" s="14" t="s">
        <v>22</v>
      </c>
      <c r="D14" s="14" t="s">
        <v>66</v>
      </c>
      <c r="E14" s="14">
        <v>1</v>
      </c>
      <c r="F14" s="31" t="s">
        <v>67</v>
      </c>
      <c r="G14" s="28" t="s">
        <v>20</v>
      </c>
      <c r="H14" s="14" t="s">
        <v>27</v>
      </c>
      <c r="I14" s="14" t="s">
        <v>24</v>
      </c>
      <c r="J14" s="14">
        <v>1</v>
      </c>
      <c r="K14" s="27">
        <v>9000</v>
      </c>
      <c r="L14" s="13">
        <v>5100</v>
      </c>
      <c r="M14" s="11" t="s">
        <v>48</v>
      </c>
      <c r="N14" s="11">
        <f t="shared" ref="N14:N23" si="0">+L14/E14</f>
        <v>5100</v>
      </c>
      <c r="P14" s="11" t="s">
        <v>70</v>
      </c>
      <c r="Q14" s="11" t="str">
        <f t="shared" ref="Q14:Q23" si="1">F14&amp;P14&amp;I14</f>
        <v>251210083622575 / 3062117-17.03.2025</v>
      </c>
    </row>
    <row r="15" spans="1:17" ht="26.25" thickBot="1" x14ac:dyDescent="0.3">
      <c r="A15" s="12">
        <v>3</v>
      </c>
      <c r="B15" s="28">
        <v>201042345</v>
      </c>
      <c r="C15" s="14" t="s">
        <v>21</v>
      </c>
      <c r="D15" s="14" t="s">
        <v>66</v>
      </c>
      <c r="E15" s="14">
        <v>1</v>
      </c>
      <c r="F15" s="31" t="s">
        <v>65</v>
      </c>
      <c r="G15" s="28" t="s">
        <v>20</v>
      </c>
      <c r="H15" s="14" t="s">
        <v>26</v>
      </c>
      <c r="I15" s="14" t="s">
        <v>25</v>
      </c>
      <c r="J15" s="14">
        <v>2</v>
      </c>
      <c r="K15" s="27">
        <v>10000</v>
      </c>
      <c r="L15" s="13">
        <v>5650</v>
      </c>
      <c r="M15" s="26" t="s">
        <v>49</v>
      </c>
      <c r="N15" s="11">
        <f t="shared" si="0"/>
        <v>5650</v>
      </c>
      <c r="P15" s="11" t="s">
        <v>70</v>
      </c>
      <c r="Q15" s="11" t="str">
        <f t="shared" si="1"/>
        <v>251210083899094 / 3328640-03.06.2025</v>
      </c>
    </row>
    <row r="16" spans="1:17" ht="21" thickBot="1" x14ac:dyDescent="0.3">
      <c r="A16" s="57" t="s">
        <v>10</v>
      </c>
      <c r="B16" s="58"/>
      <c r="C16" s="58"/>
      <c r="D16" s="58"/>
      <c r="E16" s="58"/>
      <c r="F16" s="58"/>
      <c r="G16" s="59"/>
      <c r="H16" s="59"/>
      <c r="I16" s="58"/>
      <c r="J16" s="58"/>
      <c r="K16" s="58"/>
      <c r="L16" s="60"/>
      <c r="M16" s="11" t="s">
        <v>19</v>
      </c>
      <c r="N16" s="11" t="e">
        <f t="shared" si="0"/>
        <v>#DIV/0!</v>
      </c>
      <c r="P16" s="11" t="s">
        <v>70</v>
      </c>
      <c r="Q16" s="11" t="str">
        <f t="shared" si="1"/>
        <v xml:space="preserve"> / </v>
      </c>
    </row>
    <row r="17" spans="1:17" x14ac:dyDescent="0.25">
      <c r="A17" s="21">
        <v>1</v>
      </c>
      <c r="B17" s="28">
        <v>201042345</v>
      </c>
      <c r="C17" s="28" t="s">
        <v>28</v>
      </c>
      <c r="D17" s="28" t="s">
        <v>60</v>
      </c>
      <c r="E17" s="28">
        <v>2</v>
      </c>
      <c r="F17" s="28" t="s">
        <v>54</v>
      </c>
      <c r="G17" s="28" t="s">
        <v>20</v>
      </c>
      <c r="H17" s="28" t="s">
        <v>35</v>
      </c>
      <c r="I17" s="28" t="s">
        <v>40</v>
      </c>
      <c r="J17" s="15">
        <v>2</v>
      </c>
      <c r="K17" s="29">
        <v>22330</v>
      </c>
      <c r="L17" s="13">
        <v>22330</v>
      </c>
      <c r="M17" s="11" t="s">
        <v>50</v>
      </c>
      <c r="N17" s="11">
        <f t="shared" si="0"/>
        <v>11165</v>
      </c>
      <c r="P17" s="11" t="s">
        <v>70</v>
      </c>
      <c r="Q17" s="11" t="str">
        <f t="shared" si="1"/>
        <v>SL1245447 / K1071976-16.05.2025</v>
      </c>
    </row>
    <row r="18" spans="1:17" x14ac:dyDescent="0.25">
      <c r="A18" s="12">
        <v>2</v>
      </c>
      <c r="B18" s="28">
        <v>201042345</v>
      </c>
      <c r="C18" s="28" t="s">
        <v>29</v>
      </c>
      <c r="D18" s="28" t="s">
        <v>61</v>
      </c>
      <c r="E18" s="28">
        <v>3</v>
      </c>
      <c r="F18" s="28" t="s">
        <v>55</v>
      </c>
      <c r="G18" s="28" t="s">
        <v>20</v>
      </c>
      <c r="H18" s="28" t="s">
        <v>35</v>
      </c>
      <c r="I18" s="28" t="s">
        <v>41</v>
      </c>
      <c r="J18" s="15">
        <v>1</v>
      </c>
      <c r="K18" s="29">
        <v>24465</v>
      </c>
      <c r="L18" s="13">
        <v>24465</v>
      </c>
      <c r="M18" s="11" t="s">
        <v>50</v>
      </c>
      <c r="N18" s="11">
        <f t="shared" si="0"/>
        <v>8155</v>
      </c>
      <c r="P18" s="11" t="s">
        <v>70</v>
      </c>
      <c r="Q18" s="11" t="str">
        <f t="shared" si="1"/>
        <v>SL1249932 / K1072755-21.05.2025</v>
      </c>
    </row>
    <row r="19" spans="1:17" x14ac:dyDescent="0.25">
      <c r="A19" s="12">
        <v>3</v>
      </c>
      <c r="B19" s="28">
        <v>201042345</v>
      </c>
      <c r="C19" s="28" t="s">
        <v>30</v>
      </c>
      <c r="D19" s="28" t="s">
        <v>62</v>
      </c>
      <c r="E19" s="28">
        <v>1</v>
      </c>
      <c r="F19" s="28" t="s">
        <v>56</v>
      </c>
      <c r="G19" s="28" t="s">
        <v>20</v>
      </c>
      <c r="H19" s="28" t="s">
        <v>36</v>
      </c>
      <c r="I19" s="28" t="s">
        <v>42</v>
      </c>
      <c r="J19" s="15">
        <v>3</v>
      </c>
      <c r="K19" s="29">
        <v>4000</v>
      </c>
      <c r="L19" s="13">
        <v>4000</v>
      </c>
      <c r="M19" s="11" t="s">
        <v>51</v>
      </c>
      <c r="N19" s="11">
        <f t="shared" si="0"/>
        <v>4000</v>
      </c>
      <c r="P19" s="11" t="s">
        <v>70</v>
      </c>
      <c r="Q19" s="11" t="str">
        <f t="shared" si="1"/>
        <v>SL1216947 / K1066676-17.04.2025</v>
      </c>
    </row>
    <row r="20" spans="1:17" x14ac:dyDescent="0.25">
      <c r="A20" s="21">
        <v>4</v>
      </c>
      <c r="B20" s="28">
        <v>201042345</v>
      </c>
      <c r="C20" s="28" t="s">
        <v>31</v>
      </c>
      <c r="D20" s="28" t="s">
        <v>62</v>
      </c>
      <c r="E20" s="28">
        <v>1</v>
      </c>
      <c r="F20" s="28" t="s">
        <v>57</v>
      </c>
      <c r="G20" s="28" t="s">
        <v>20</v>
      </c>
      <c r="H20" s="28" t="s">
        <v>36</v>
      </c>
      <c r="I20" s="28" t="s">
        <v>43</v>
      </c>
      <c r="J20" s="15">
        <v>3</v>
      </c>
      <c r="K20" s="29">
        <v>4800</v>
      </c>
      <c r="L20" s="13">
        <v>4800</v>
      </c>
      <c r="M20" s="11" t="s">
        <v>51</v>
      </c>
      <c r="N20" s="11">
        <f t="shared" si="0"/>
        <v>4800</v>
      </c>
      <c r="P20" s="11" t="s">
        <v>70</v>
      </c>
      <c r="Q20" s="11" t="str">
        <f t="shared" si="1"/>
        <v>SL1216959 / K1066678-17.04.2025</v>
      </c>
    </row>
    <row r="21" spans="1:17" ht="25.5" x14ac:dyDescent="0.25">
      <c r="A21" s="21">
        <v>5</v>
      </c>
      <c r="B21" s="28">
        <v>201042345</v>
      </c>
      <c r="C21" s="28" t="s">
        <v>32</v>
      </c>
      <c r="D21" s="28" t="s">
        <v>62</v>
      </c>
      <c r="E21" s="28">
        <v>1</v>
      </c>
      <c r="F21" s="28" t="s">
        <v>58</v>
      </c>
      <c r="G21" s="28" t="s">
        <v>20</v>
      </c>
      <c r="H21" s="28" t="s">
        <v>37</v>
      </c>
      <c r="I21" s="28" t="s">
        <v>44</v>
      </c>
      <c r="J21" s="15">
        <v>15</v>
      </c>
      <c r="K21" s="29">
        <v>4000</v>
      </c>
      <c r="L21" s="13">
        <v>3999.221</v>
      </c>
      <c r="M21" s="11" t="s">
        <v>52</v>
      </c>
      <c r="N21" s="11">
        <f t="shared" si="0"/>
        <v>3999.221</v>
      </c>
      <c r="P21" s="11" t="s">
        <v>70</v>
      </c>
      <c r="Q21" s="11" t="str">
        <f t="shared" si="1"/>
        <v>SL1208605 / K1065128-10.04.2025</v>
      </c>
    </row>
    <row r="22" spans="1:17" x14ac:dyDescent="0.25">
      <c r="A22" s="12">
        <v>6</v>
      </c>
      <c r="B22" s="28">
        <v>201042345</v>
      </c>
      <c r="C22" s="28" t="s">
        <v>33</v>
      </c>
      <c r="D22" s="22" t="s">
        <v>63</v>
      </c>
      <c r="E22" s="28">
        <v>2</v>
      </c>
      <c r="F22" s="28" t="s">
        <v>59</v>
      </c>
      <c r="G22" s="28" t="s">
        <v>20</v>
      </c>
      <c r="H22" s="28" t="s">
        <v>38</v>
      </c>
      <c r="I22" s="28" t="s">
        <v>45</v>
      </c>
      <c r="J22" s="15">
        <v>10</v>
      </c>
      <c r="K22" s="29">
        <v>20000</v>
      </c>
      <c r="L22" s="13">
        <v>13730</v>
      </c>
      <c r="M22" s="11" t="s">
        <v>53</v>
      </c>
      <c r="N22" s="11">
        <f t="shared" si="0"/>
        <v>6865</v>
      </c>
      <c r="P22" s="11" t="s">
        <v>70</v>
      </c>
      <c r="Q22" s="11" t="str">
        <f t="shared" si="1"/>
        <v>SL1266781 / K1075493-09.06.2025</v>
      </c>
    </row>
    <row r="23" spans="1:17" ht="26.25" thickBot="1" x14ac:dyDescent="0.3">
      <c r="A23" s="25">
        <v>7</v>
      </c>
      <c r="B23" s="17">
        <v>201042345</v>
      </c>
      <c r="C23" s="17" t="s">
        <v>34</v>
      </c>
      <c r="D23" s="17" t="s">
        <v>68</v>
      </c>
      <c r="E23" s="17">
        <v>5</v>
      </c>
      <c r="F23" s="31" t="s">
        <v>69</v>
      </c>
      <c r="G23" s="17" t="s">
        <v>20</v>
      </c>
      <c r="H23" s="17" t="s">
        <v>39</v>
      </c>
      <c r="I23" s="17" t="s">
        <v>46</v>
      </c>
      <c r="J23" s="18">
        <v>1</v>
      </c>
      <c r="K23" s="19">
        <v>65000</v>
      </c>
      <c r="L23" s="20">
        <v>22500</v>
      </c>
      <c r="M23" s="11" t="s">
        <v>50</v>
      </c>
      <c r="N23" s="11">
        <f t="shared" si="0"/>
        <v>4500</v>
      </c>
      <c r="P23" s="11" t="s">
        <v>70</v>
      </c>
      <c r="Q23" s="11" t="str">
        <f t="shared" si="1"/>
        <v>252010084365054 / 4365054.1.1-25.03.2025</v>
      </c>
    </row>
    <row r="24" spans="1:17" ht="16.5" thickBot="1" x14ac:dyDescent="0.3">
      <c r="A24" s="61" t="s">
        <v>11</v>
      </c>
      <c r="B24" s="62"/>
      <c r="C24" s="62"/>
      <c r="D24" s="62"/>
      <c r="E24" s="62"/>
      <c r="F24" s="62"/>
      <c r="G24" s="62"/>
      <c r="H24" s="62"/>
      <c r="I24" s="62"/>
      <c r="J24" s="63"/>
      <c r="K24" s="37">
        <f>SUM(K13:K23)</f>
        <v>173595</v>
      </c>
      <c r="L24" s="38">
        <f>SUM(L13:L23)</f>
        <v>113724.22100000001</v>
      </c>
    </row>
    <row r="25" spans="1:17" ht="16.5" thickBot="1" x14ac:dyDescent="0.3">
      <c r="A25" s="40" t="s">
        <v>12</v>
      </c>
      <c r="B25" s="41"/>
      <c r="C25" s="41"/>
      <c r="D25" s="41"/>
      <c r="E25" s="41"/>
      <c r="F25" s="41"/>
      <c r="G25" s="41"/>
      <c r="H25" s="41"/>
      <c r="I25" s="41"/>
      <c r="J25" s="42"/>
      <c r="K25" s="39">
        <f>+K24+K26</f>
        <v>976139.21100000001</v>
      </c>
      <c r="L25" s="39">
        <f>+L24+L26</f>
        <v>765539.13300000003</v>
      </c>
    </row>
    <row r="26" spans="1:17" hidden="1" x14ac:dyDescent="0.25">
      <c r="A26" s="4"/>
      <c r="K26" s="11">
        <v>802544.21100000001</v>
      </c>
      <c r="L26" s="11">
        <v>651814.91200000001</v>
      </c>
    </row>
    <row r="29" spans="1:17" ht="18.75" x14ac:dyDescent="0.3">
      <c r="B29" s="34"/>
      <c r="C29" s="34"/>
      <c r="D29" s="35"/>
      <c r="E29" s="36"/>
      <c r="F29" s="34"/>
      <c r="G29" s="34"/>
      <c r="H29" s="11"/>
      <c r="J29" s="34"/>
    </row>
    <row r="30" spans="1:17" hidden="1" x14ac:dyDescent="0.25"/>
    <row r="31" spans="1:17" hidden="1" x14ac:dyDescent="0.25"/>
    <row r="32" spans="1:17" hidden="1" x14ac:dyDescent="0.25"/>
  </sheetData>
  <autoFilter ref="A4:N25"/>
  <mergeCells count="8">
    <mergeCell ref="A6:L6"/>
    <mergeCell ref="A2:L2"/>
    <mergeCell ref="A24:J24"/>
    <mergeCell ref="A25:J25"/>
    <mergeCell ref="A8:L8"/>
    <mergeCell ref="A10:L10"/>
    <mergeCell ref="A12:L12"/>
    <mergeCell ref="A16:L16"/>
  </mergeCells>
  <pageMargins left="0.70866141732283472" right="0.70866141732283472" top="0.74803149606299213" bottom="0.74803149606299213" header="0.31496062992125984" footer="0.31496062992125984"/>
  <pageSetup paperSize="9" scale="5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Asosiy </vt:lpstr>
      <vt:lpstr>'Asosiy 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Doniyor Shukurov</dc:creator>
  <cp:lastModifiedBy>Yuliya Antonova</cp:lastModifiedBy>
  <cp:lastPrinted>2025-07-10T12:32:36Z</cp:lastPrinted>
  <dcterms:created xsi:type="dcterms:W3CDTF">2015-06-05T18:19:34Z</dcterms:created>
  <dcterms:modified xsi:type="dcterms:W3CDTF">2025-12-15T12:20:23Z</dcterms:modified>
</cp:coreProperties>
</file>