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Асолат-кадр 23.07\Очиклик индекси\3-квартал\"/>
    </mc:Choice>
  </mc:AlternateContent>
  <bookViews>
    <workbookView xWindow="0" yWindow="0" windowWidth="28800" windowHeight="11700"/>
  </bookViews>
  <sheets>
    <sheet name="kam boholi" sheetId="3" r:id="rId1"/>
  </sheets>
  <definedNames>
    <definedName name="_xlnm._FilterDatabase" localSheetId="0" hidden="1">'kam boholi'!$A$8:$N$78</definedName>
    <definedName name="_xlnm.Print_Area" localSheetId="0">'kam boholi'!$A$1:$L$85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75" i="3" l="1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17" i="3" l="1"/>
  <c r="Q76" i="3" l="1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76" i="3"/>
  <c r="L77" i="3"/>
  <c r="L78" i="3" s="1"/>
  <c r="K77" i="3"/>
  <c r="K78" i="3" s="1"/>
</calcChain>
</file>

<file path=xl/sharedStrings.xml><?xml version="1.0" encoding="utf-8"?>
<sst xmlns="http://schemas.openxmlformats.org/spreadsheetml/2006/main" count="513" uniqueCount="263">
  <si>
    <t>T/r</t>
  </si>
  <si>
    <t>Kategoriyasi</t>
  </si>
  <si>
    <t>Lot raqami</t>
  </si>
  <si>
    <t>Moliyalashtirish manbai</t>
  </si>
  <si>
    <t>Yetkazib beruvchi nomi va STIR raqami</t>
  </si>
  <si>
    <t>Shartnoma raqami va sanasi</t>
  </si>
  <si>
    <t>Tender</t>
  </si>
  <si>
    <t>Eng yaxshi taklifni tanlash</t>
  </si>
  <si>
    <t>Boshlang’ich narxni pasaytirish uchun o’tkaziladigan auktsion</t>
  </si>
  <si>
    <t>Elektron do’kon</t>
  </si>
  <si>
    <t>Milliy do’kon</t>
  </si>
  <si>
    <t>Ma’lumotlar e’lon qilinayotgan davr bo’yicha jami:</t>
  </si>
  <si>
    <t>Hisobot yilining o’tgan davri bo’yicha jami:</t>
  </si>
  <si>
    <t>Buyurtmachining STIR raqami</t>
  </si>
  <si>
    <r>
      <t xml:space="preserve">Xarid amalga oshirilgan qiymat 
</t>
    </r>
    <r>
      <rPr>
        <i/>
        <sz val="12"/>
        <color rgb="FF212529"/>
        <rFont val="Times New Roman"/>
        <family val="1"/>
        <charset val="204"/>
      </rPr>
      <t>(ming so’mda)</t>
    </r>
  </si>
  <si>
    <r>
      <t xml:space="preserve">Yetkazib berish muddati
</t>
    </r>
    <r>
      <rPr>
        <i/>
        <sz val="12"/>
        <color rgb="FF212529"/>
        <rFont val="Times New Roman"/>
        <family val="1"/>
        <charset val="204"/>
      </rPr>
      <t>(kun, ish kuni yoki sutka)</t>
    </r>
  </si>
  <si>
    <r>
      <t xml:space="preserve">Miqdori 
</t>
    </r>
    <r>
      <rPr>
        <i/>
        <sz val="12"/>
        <color rgb="FF212529"/>
        <rFont val="Times New Roman"/>
        <family val="1"/>
        <charset val="204"/>
      </rPr>
      <t>(o’lchov birligi)</t>
    </r>
  </si>
  <si>
    <r>
      <t xml:space="preserve">Xarid predmeti 
</t>
    </r>
    <r>
      <rPr>
        <i/>
        <sz val="12"/>
        <color rgb="FF212529"/>
        <rFont val="Times New Roman"/>
        <family val="1"/>
        <charset val="204"/>
      </rPr>
      <t>(mahsulot, ish, xizmat)</t>
    </r>
  </si>
  <si>
    <r>
      <t xml:space="preserve">Xarid boshlang’ich qiymati 
</t>
    </r>
    <r>
      <rPr>
        <i/>
        <sz val="12"/>
        <color rgb="FF212529"/>
        <rFont val="Times New Roman"/>
        <family val="1"/>
        <charset val="204"/>
      </rPr>
      <t>(ming so’mda)</t>
    </r>
  </si>
  <si>
    <t>-</t>
  </si>
  <si>
    <t>o'z mablag'lari xisobidan</t>
  </si>
  <si>
    <t>Бумага А4</t>
  </si>
  <si>
    <t>Transport vositalarini baholash xizmati</t>
  </si>
  <si>
    <t>ELEKTRON BAHOLASH MCHJ-303178701</t>
  </si>
  <si>
    <t>Kartridjlarni to‘ldirish va qayta tiklash xizmati</t>
  </si>
  <si>
    <t>KANS-MARKET XK-204387372</t>
  </si>
  <si>
    <t>Тонер</t>
  </si>
  <si>
    <t>3306839-28.05.2025</t>
  </si>
  <si>
    <t>OFIS UCHUN HAMMA NARSA Хусусий корхонаси-204774500</t>
  </si>
  <si>
    <t>ООО MUSAFFO-QULAY SAVDO-306307387</t>
  </si>
  <si>
    <t>Konditsionerlar splitini joriy ta'mirlash xizmati</t>
  </si>
  <si>
    <t>Бумага для заметок</t>
  </si>
  <si>
    <t>Папка скоросшиватель</t>
  </si>
  <si>
    <t>MAXFRESH MCHJ-310993327</t>
  </si>
  <si>
    <t>ALFA MCHJ-202088611</t>
  </si>
  <si>
    <t>Тошкент вилояти</t>
  </si>
  <si>
    <t>Boshqaruv</t>
  </si>
  <si>
    <t>Q R</t>
  </si>
  <si>
    <t>Surxandaryo</t>
  </si>
  <si>
    <t>Buxoro</t>
  </si>
  <si>
    <t>Jizzax</t>
  </si>
  <si>
    <t>Qashqadaryo</t>
  </si>
  <si>
    <t>SL1215376</t>
  </si>
  <si>
    <t>SL1215395</t>
  </si>
  <si>
    <t>SL1223502</t>
  </si>
  <si>
    <t>SL1237498</t>
  </si>
  <si>
    <t>SL1237811</t>
  </si>
  <si>
    <t>SL1247614</t>
  </si>
  <si>
    <t>SL1216947</t>
  </si>
  <si>
    <t>SL1216959</t>
  </si>
  <si>
    <t>SL1204944</t>
  </si>
  <si>
    <t>SL1204942</t>
  </si>
  <si>
    <t>SL1204939</t>
  </si>
  <si>
    <t>SL1208605</t>
  </si>
  <si>
    <t>SL1232746</t>
  </si>
  <si>
    <t>SL1233299</t>
  </si>
  <si>
    <t>SL1233300</t>
  </si>
  <si>
    <t>SL1235633</t>
  </si>
  <si>
    <t>SL1193673</t>
  </si>
  <si>
    <t>SL1248824</t>
  </si>
  <si>
    <t>SL1248890</t>
  </si>
  <si>
    <t>SL1207104</t>
  </si>
  <si>
    <t>SL1216198</t>
  </si>
  <si>
    <t>SL1252924</t>
  </si>
  <si>
    <t>SL1196078</t>
  </si>
  <si>
    <t>SL1228023</t>
  </si>
  <si>
    <t>SL1253732</t>
  </si>
  <si>
    <t>SL1266718</t>
  </si>
  <si>
    <t>SL1266781</t>
  </si>
  <si>
    <t>SL1166558</t>
  </si>
  <si>
    <t>SL1191070</t>
  </si>
  <si>
    <t>SL1226239</t>
  </si>
  <si>
    <t>SL1226246</t>
  </si>
  <si>
    <t>SL1262254</t>
  </si>
  <si>
    <t>SL1263100</t>
  </si>
  <si>
    <t>Оборудование компьютерное, электронное и оптическое</t>
  </si>
  <si>
    <t>251210083882021</t>
  </si>
  <si>
    <t>Бумага и изделия из бумаги</t>
  </si>
  <si>
    <t xml:space="preserve">"TASDIQLAYMAN" </t>
  </si>
  <si>
    <t xml:space="preserve">"O‘zagrosug‘urta" AJ </t>
  </si>
  <si>
    <t>Boshqaruv raisi v.v.b.</t>
  </si>
  <si>
    <t>__________________A.Yusupov</t>
  </si>
  <si>
    <t xml:space="preserve"> / </t>
  </si>
  <si>
    <t>"O‘zagrosug‘urta" Boshqaruvi va xududy filiallar tomonidan 2025-yil 3-chorak davomida amalga oshirilgan davlat xaridlari orqali kam baholi va tez eskiruvchi buyumlar to‘g‘risidagi
MA'LUMOTLAR</t>
  </si>
  <si>
    <t>251210083870825</t>
  </si>
  <si>
    <t>Бумага для офисной техники белая</t>
  </si>
  <si>
    <t>3295945-26.05.2025</t>
  </si>
  <si>
    <t>Xorazm</t>
  </si>
  <si>
    <t>3587971-19.08.2025</t>
  </si>
  <si>
    <t>Велосипед с двигателем</t>
  </si>
  <si>
    <t>251210084164821</t>
  </si>
  <si>
    <t>Средства транспортные и оборудование, прочие</t>
  </si>
  <si>
    <t>3659968-12.09.2025</t>
  </si>
  <si>
    <t>251210084250348</t>
  </si>
  <si>
    <t>Навоий</t>
  </si>
  <si>
    <t>АРАКС КУП СОХАЛИ КК-201075082</t>
  </si>
  <si>
    <t>"LIDIR LAYF" MCHJ-306677442</t>
  </si>
  <si>
    <t>КАНЦ-МАРКЕТ ТК-204387372</t>
  </si>
  <si>
    <t>Бумага форматная белая</t>
  </si>
  <si>
    <t>251211144229482</t>
  </si>
  <si>
    <t>3642856-08.09.2025</t>
  </si>
  <si>
    <t>Fargona</t>
  </si>
  <si>
    <t>CHARTAK BIG SERVIS MCHJ-310071604</t>
  </si>
  <si>
    <t>AHBOR-REYTING MCHJ-201961817</t>
  </si>
  <si>
    <t>"CENTRIS-PRINT" MCHJ-308717019</t>
  </si>
  <si>
    <t>"AZIZ-LAZIZ GOLDEN GROUP" MCHJ-308396499</t>
  </si>
  <si>
    <t>Консалтинг хизмати-301177411</t>
  </si>
  <si>
    <t>SSJ TRADE SALE MCHJ-312192547</t>
  </si>
  <si>
    <t>MARCA MADRID MCHJ-311319513</t>
  </si>
  <si>
    <t>"KOJ SAMARQAND TEXTEL" MCHJ-311230981</t>
  </si>
  <si>
    <t>EFENDY FURNITURE MCHJ-311312910</t>
  </si>
  <si>
    <t>"DOLINA EVRO AZIA OIL SANATA" MCHJ-300937748</t>
  </si>
  <si>
    <t>KANS SHOP MCHJ-306089114</t>
  </si>
  <si>
    <t>"TEXNOJIZ" MCHJ-310806027</t>
  </si>
  <si>
    <t>TOZA SUV PLYUS MCHJ-302921989</t>
  </si>
  <si>
    <t>YOQUB DOVUD MCHJ-200861450</t>
  </si>
  <si>
    <t>NAVRO'Z XK-200190923</t>
  </si>
  <si>
    <t>"DELUX CABEL TAMINOT" MCHJ-310924521</t>
  </si>
  <si>
    <t>"JIZZAX KANS" XK-306988356</t>
  </si>
  <si>
    <t>"QARAQALPAQ KOMPYUTER-ORGTEXBIT SERVIS" MCHJ-301966284</t>
  </si>
  <si>
    <t>"PAPER-NUKUS" MCHJ-308044778</t>
  </si>
  <si>
    <t>XIVA MAXMUD STROY GOLD MCHJ-306103095</t>
  </si>
  <si>
    <t>"OPEN-TRADE" MCHJ-304698118</t>
  </si>
  <si>
    <t>"NIXOL TEXNO MARKETS" MCHJ-310466958</t>
  </si>
  <si>
    <t>"IDEAL SARI SISTEM" MCHJ-305626735</t>
  </si>
  <si>
    <t>ARAKS XK-201075082</t>
  </si>
  <si>
    <t>JIVCHIK BEVERAGES MCHJ-301710509</t>
  </si>
  <si>
    <t>"MARS SMART SALE" MCHJ-307314860</t>
  </si>
  <si>
    <t>"SAFIYA WATER" MCHJ-311034480</t>
  </si>
  <si>
    <t>DIYOR HAKIM ZARAFSHON MCHJ-307998407</t>
  </si>
  <si>
    <t>BIRJA TM GROUP MCHJ-312120231</t>
  </si>
  <si>
    <t>"BATTERY TECHNOLOGY" MAS'ULIYATI CHEKLANGAN JAMIYAT-302471275</t>
  </si>
  <si>
    <t>NBA WATER OK-309925376</t>
  </si>
  <si>
    <t>K1069198 - 01.05.2025</t>
  </si>
  <si>
    <t>K1074856-03.06.2025</t>
  </si>
  <si>
    <t>K1084199-25.07.2025</t>
  </si>
  <si>
    <t>K1082186-15.07.2025</t>
  </si>
  <si>
    <t>K1085299-31.07.2025</t>
  </si>
  <si>
    <t>K1089403-22.08.2025</t>
  </si>
  <si>
    <t>K1091405-09.09.2025</t>
  </si>
  <si>
    <t>K1082197-15.07.2025</t>
  </si>
  <si>
    <t>5726125.1.1-16.09.2025</t>
  </si>
  <si>
    <t>K1079349-01.07.2025</t>
  </si>
  <si>
    <t>K1079589-02.07.2025</t>
  </si>
  <si>
    <t>KR1000535-04.07.2025</t>
  </si>
  <si>
    <t>KR1000536-04.07.2025</t>
  </si>
  <si>
    <t>KR1000601-16.07.2025</t>
  </si>
  <si>
    <t>KR1000610-16.07.2025</t>
  </si>
  <si>
    <t>K1088526-19.08.2025</t>
  </si>
  <si>
    <t>K1090488-29.08.2025</t>
  </si>
  <si>
    <t>K1082105-15.07.2025</t>
  </si>
  <si>
    <t>K1090838-03.09.2025</t>
  </si>
  <si>
    <t>K1079408-01.07.2025</t>
  </si>
  <si>
    <t>K1083177-21.07.2025</t>
  </si>
  <si>
    <t>K1092045-16.09.2025</t>
  </si>
  <si>
    <t>K1081085-09.07.2025</t>
  </si>
  <si>
    <t>K1082225-15.07.2025</t>
  </si>
  <si>
    <t>K1088233-15.08.2025</t>
  </si>
  <si>
    <t>K1088235-15.08.2025</t>
  </si>
  <si>
    <t>K1088238-15.08.2025</t>
  </si>
  <si>
    <t>K1077274-19.06.2025</t>
  </si>
  <si>
    <t>K1086809-08.08.2025</t>
  </si>
  <si>
    <t>K1086918-08.08.2025</t>
  </si>
  <si>
    <t>K1087875-14.08.2025</t>
  </si>
  <si>
    <t>K1087991-14.08.2025</t>
  </si>
  <si>
    <t>K1090681-02.09.2025</t>
  </si>
  <si>
    <t>K1081217-09.07.2025</t>
  </si>
  <si>
    <t>K1081604-11.07.2025</t>
  </si>
  <si>
    <t>K1085267-31.07.2025</t>
  </si>
  <si>
    <t>K1087059-11.08.2025</t>
  </si>
  <si>
    <t>K1087153-11.08.2025</t>
  </si>
  <si>
    <t>K1087364-12.08.2025</t>
  </si>
  <si>
    <t>K1087489-13.08.2025</t>
  </si>
  <si>
    <t>K1088841-20.08.2025</t>
  </si>
  <si>
    <t>K1090072-27.08.2025</t>
  </si>
  <si>
    <t>K1080551-07.07.2025</t>
  </si>
  <si>
    <t>K1079140-30.06.2025</t>
  </si>
  <si>
    <t>K1080552-07.07.2025</t>
  </si>
  <si>
    <t>K1085458-01.08.2025</t>
  </si>
  <si>
    <t>K1087107-11.08.2025</t>
  </si>
  <si>
    <t>K1082588-17.07.2025</t>
  </si>
  <si>
    <t>K1085078-30.07.2025</t>
  </si>
  <si>
    <t>K1090985-03.09.2025</t>
  </si>
  <si>
    <t>K1079221-30.06.2025</t>
  </si>
  <si>
    <t>K1088937-20.08.2025</t>
  </si>
  <si>
    <t>K1089030-21.08.2025</t>
  </si>
  <si>
    <t>K1090696-02.09.2025</t>
  </si>
  <si>
    <t>Sirdaryo</t>
  </si>
  <si>
    <t xml:space="preserve">Navoiy </t>
  </si>
  <si>
    <t>Tosh shax</t>
  </si>
  <si>
    <t>Tosh vil</t>
  </si>
  <si>
    <t>Кир ювиш кукуни</t>
  </si>
  <si>
    <t>Услуга по текущему ремонту систем кондиционирования и вентиляции помещений</t>
  </si>
  <si>
    <t>Reyting xizmatlarini ko‘rsatish</t>
  </si>
  <si>
    <t>Стикер</t>
  </si>
  <si>
    <t>Фото рамка</t>
  </si>
  <si>
    <t>OOO "TRIADA BUSINESS CONSULTING"</t>
  </si>
  <si>
    <t>Светодиодный светильник на солнечных батареях</t>
  </si>
  <si>
    <t>Кресло офисное</t>
  </si>
  <si>
    <t>Стул полумягкий</t>
  </si>
  <si>
    <t>Стул в металлическом каркасе</t>
  </si>
  <si>
    <t>Бумага А4, 500 листов в пачке, (Класса A (A+).90гр)</t>
  </si>
  <si>
    <t>Devorga o'rnatilgan maishiy konditsioner</t>
  </si>
  <si>
    <t>Питьевая вода</t>
  </si>
  <si>
    <t>Папка-регистр (черная)(синяя) 7.5 см .</t>
  </si>
  <si>
    <t>Printerni ta'mirlash xizmati</t>
  </si>
  <si>
    <t>Мягкое кресло</t>
  </si>
  <si>
    <t>Кабель ВВГнг 5х16мм2</t>
  </si>
  <si>
    <t>Половая тряпка</t>
  </si>
  <si>
    <t>Стиральный порошок</t>
  </si>
  <si>
    <t>Телевизор 43</t>
  </si>
  <si>
    <t>Kompyuter ta'mirlash xizmati</t>
  </si>
  <si>
    <t>Бумага для печати</t>
  </si>
  <si>
    <t>Кондиционер 12 М</t>
  </si>
  <si>
    <t>вода питьевая</t>
  </si>
  <si>
    <t>Компьютер ускунасини жорий таъмирлаш хизмати</t>
  </si>
  <si>
    <t>Счетчик воды ультразвуковой</t>
  </si>
  <si>
    <t>Бумага</t>
  </si>
  <si>
    <t>Холодилник 430</t>
  </si>
  <si>
    <t>Monoblok</t>
  </si>
  <si>
    <t>АККУМУЛЯТОР 60А</t>
  </si>
  <si>
    <t>вода негазированная</t>
  </si>
  <si>
    <t>Ichimlik suvi</t>
  </si>
  <si>
    <t>Ручка канцелярская</t>
  </si>
  <si>
    <t>Qadoqlangan tabiiy mineral ichimlik suvi</t>
  </si>
  <si>
    <t>Скобы для степлера №10</t>
  </si>
  <si>
    <t>252211145726125</t>
  </si>
  <si>
    <t>SL1230425</t>
  </si>
  <si>
    <t>Консультирование по вопросам коммерческой деятельности и управления</t>
  </si>
  <si>
    <t>ТИФ ТН /МСК Коди 74.90.15.110-00001</t>
  </si>
  <si>
    <t>ТИФ ТН /МСК Коди</t>
  </si>
  <si>
    <t>SL1264271</t>
  </si>
  <si>
    <t>SL1307946</t>
  </si>
  <si>
    <t>ТИФ ТН /МСК Коди 33.12.18.000-00003</t>
  </si>
  <si>
    <t>ТИФ ТН /МСК Коди 
3402500000</t>
  </si>
  <si>
    <t>SL1298066</t>
  </si>
  <si>
    <t>ТИФ ТН /МСК Коди 82.91.11.000-00001</t>
  </si>
  <si>
    <t>SL1312279</t>
  </si>
  <si>
    <t>ТИФ ТН /МСК Коди 
4821101000</t>
  </si>
  <si>
    <t>SL1331097</t>
  </si>
  <si>
    <t>ТИФ ТН /МСК Коди 33.12.18.000-00004</t>
  </si>
  <si>
    <t>SL1339321</t>
  </si>
  <si>
    <t>ТИФ ТН /МСК Коди 
4414900000</t>
  </si>
  <si>
    <t>SL1298061</t>
  </si>
  <si>
    <t>SL1286500</t>
  </si>
  <si>
    <t>ТИФ ТН /МСК Коди 
9405410039</t>
  </si>
  <si>
    <t>SL1287398</t>
  </si>
  <si>
    <t>ТИФ ТН /МСК Коди 
4802562000</t>
  </si>
  <si>
    <t>SL1289121</t>
  </si>
  <si>
    <t>SL1289115</t>
  </si>
  <si>
    <t>ТИФ ТН /МСК Коди 
9401390000</t>
  </si>
  <si>
    <t>SL1299010</t>
  </si>
  <si>
    <t>SL1298996</t>
  </si>
  <si>
    <t>ТИФ ТН /МСК Коди 
9401710009</t>
  </si>
  <si>
    <t>SL1326159</t>
  </si>
  <si>
    <t>SL1335529</t>
  </si>
  <si>
    <t>SL1297499</t>
  </si>
  <si>
    <t>SL1337227</t>
  </si>
  <si>
    <t>ТИФ ТН /МСК Коди 
8415109000</t>
  </si>
  <si>
    <t>SL1286686</t>
  </si>
  <si>
    <t>ТИФ ТН /МСК Коди 
2201101100</t>
  </si>
  <si>
    <t>SL1302007</t>
  </si>
  <si>
    <t>ТИФ ТН /МСК Коди 
4820300000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</si>
</sst>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3.5"/>
      <color rgb="FF000080"/>
      <name val="Times New Roman"/>
      <family val="1"/>
      <charset val="204"/>
    </font>
    <font>
      <b/>
      <sz val="12"/>
      <color rgb="FF212529"/>
      <name val="Times New Roman"/>
      <family val="1"/>
      <charset val="204"/>
    </font>
    <font>
      <i/>
      <sz val="12"/>
      <color rgb="FF21252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212529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0" borderId="0" xfId="0" applyFont="1"/>
    <xf numFmtId="0" fontId="1" fillId="2" borderId="14" xfId="0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4" fontId="1" fillId="2" borderId="19" xfId="0" applyNumberFormat="1" applyFont="1" applyFill="1" applyBorder="1" applyAlignment="1">
      <alignment horizontal="center"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1" fillId="0" borderId="12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4" fontId="11" fillId="2" borderId="9" xfId="0" applyNumberFormat="1" applyFont="1" applyFill="1" applyBorder="1" applyAlignment="1">
      <alignment vertical="center" wrapText="1"/>
    </xf>
    <xf numFmtId="4" fontId="11" fillId="2" borderId="10" xfId="0" applyNumberFormat="1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horizontal="right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5"/>
  <sheetViews>
    <sheetView tabSelected="1" zoomScaleNormal="100" zoomScaleSheetLayoutView="100" workbookViewId="0">
      <selection activeCell="J82" sqref="J82"/>
    </sheetView>
  </sheetViews>
  <sheetFormatPr defaultRowHeight="15" x14ac:dyDescent="0.25"/>
  <cols>
    <col min="1" max="1" width="9.5703125" style="11" bestFit="1" customWidth="1"/>
    <col min="2" max="2" width="21.85546875" style="11" customWidth="1"/>
    <col min="3" max="3" width="32" style="11" bestFit="1" customWidth="1"/>
    <col min="4" max="4" width="25.85546875" style="11" customWidth="1"/>
    <col min="5" max="5" width="11.85546875" style="11" customWidth="1"/>
    <col min="6" max="6" width="16.5703125" style="11" customWidth="1"/>
    <col min="7" max="7" width="22.7109375" style="11" customWidth="1"/>
    <col min="8" max="8" width="49.5703125" style="16" bestFit="1" customWidth="1"/>
    <col min="9" max="9" width="22.85546875" style="11" customWidth="1"/>
    <col min="10" max="10" width="13" style="11" customWidth="1"/>
    <col min="11" max="11" width="15.5703125" style="11" customWidth="1"/>
    <col min="12" max="12" width="13.7109375" style="11" customWidth="1"/>
    <col min="13" max="13" width="16.85546875" style="11" bestFit="1" customWidth="1"/>
    <col min="14" max="14" width="13.85546875" style="11" bestFit="1" customWidth="1"/>
    <col min="15" max="16384" width="9.140625" style="11"/>
  </cols>
  <sheetData>
    <row r="1" spans="1:13" ht="38.25" customHeight="1" x14ac:dyDescent="0.3">
      <c r="I1" s="62" t="s">
        <v>78</v>
      </c>
      <c r="J1" s="62"/>
      <c r="K1" s="62"/>
      <c r="L1" s="62"/>
      <c r="M1" s="62"/>
    </row>
    <row r="2" spans="1:13" ht="38.25" customHeight="1" x14ac:dyDescent="0.3">
      <c r="I2" s="62" t="s">
        <v>79</v>
      </c>
      <c r="J2" s="62"/>
      <c r="K2" s="62"/>
      <c r="L2" s="62"/>
      <c r="M2" s="62"/>
    </row>
    <row r="3" spans="1:13" ht="38.25" customHeight="1" x14ac:dyDescent="0.3">
      <c r="I3" s="62" t="s">
        <v>80</v>
      </c>
      <c r="J3" s="62"/>
      <c r="K3" s="62"/>
      <c r="L3" s="62"/>
      <c r="M3" s="62"/>
    </row>
    <row r="4" spans="1:13" ht="53.25" customHeight="1" x14ac:dyDescent="0.3">
      <c r="I4" s="62" t="s">
        <v>81</v>
      </c>
      <c r="J4" s="62"/>
      <c r="K4" s="62"/>
      <c r="L4" s="62"/>
      <c r="M4" s="62"/>
    </row>
    <row r="6" spans="1:13" ht="60.75" customHeight="1" x14ac:dyDescent="0.25">
      <c r="A6" s="41" t="s">
        <v>83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3" ht="18" thickBot="1" x14ac:dyDescent="0.3">
      <c r="A7" s="1"/>
    </row>
    <row r="8" spans="1:13" ht="99.75" customHeight="1" thickBot="1" x14ac:dyDescent="0.3">
      <c r="A8" s="6" t="s">
        <v>0</v>
      </c>
      <c r="B8" s="7" t="s">
        <v>13</v>
      </c>
      <c r="C8" s="8" t="s">
        <v>17</v>
      </c>
      <c r="D8" s="7" t="s">
        <v>1</v>
      </c>
      <c r="E8" s="8" t="s">
        <v>16</v>
      </c>
      <c r="F8" s="7" t="s">
        <v>2</v>
      </c>
      <c r="G8" s="7" t="s">
        <v>3</v>
      </c>
      <c r="H8" s="7" t="s">
        <v>4</v>
      </c>
      <c r="I8" s="7" t="s">
        <v>5</v>
      </c>
      <c r="J8" s="8" t="s">
        <v>15</v>
      </c>
      <c r="K8" s="8" t="s">
        <v>18</v>
      </c>
      <c r="L8" s="10" t="s">
        <v>14</v>
      </c>
    </row>
    <row r="9" spans="1:13" ht="16.5" thickBot="1" x14ac:dyDescent="0.3">
      <c r="A9" s="2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11" t="s">
        <v>19</v>
      </c>
    </row>
    <row r="10" spans="1:13" ht="21" thickBot="1" x14ac:dyDescent="0.3">
      <c r="A10" s="43" t="s">
        <v>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5"/>
      <c r="M10" s="11" t="s">
        <v>19</v>
      </c>
    </row>
    <row r="11" spans="1:13" ht="15.75" thickBot="1" x14ac:dyDescent="0.3">
      <c r="A11" s="5" t="s">
        <v>19</v>
      </c>
      <c r="B11" s="5" t="s">
        <v>19</v>
      </c>
      <c r="C11" s="5" t="s">
        <v>19</v>
      </c>
      <c r="D11" s="5" t="s">
        <v>19</v>
      </c>
      <c r="E11" s="5" t="s">
        <v>19</v>
      </c>
      <c r="F11" s="5" t="s">
        <v>19</v>
      </c>
      <c r="G11" s="5" t="s">
        <v>19</v>
      </c>
      <c r="H11" s="5" t="s">
        <v>19</v>
      </c>
      <c r="I11" s="5" t="s">
        <v>19</v>
      </c>
      <c r="J11" s="5" t="s">
        <v>19</v>
      </c>
      <c r="K11" s="5" t="s">
        <v>19</v>
      </c>
      <c r="L11" s="5" t="s">
        <v>19</v>
      </c>
      <c r="M11" s="11" t="s">
        <v>19</v>
      </c>
    </row>
    <row r="12" spans="1:13" ht="21" thickBot="1" x14ac:dyDescent="0.3">
      <c r="A12" s="46" t="s">
        <v>7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8"/>
      <c r="M12" s="11" t="s">
        <v>19</v>
      </c>
    </row>
    <row r="13" spans="1:13" ht="15.75" thickBot="1" x14ac:dyDescent="0.3">
      <c r="A13" s="34" t="s">
        <v>19</v>
      </c>
      <c r="B13" s="35" t="s">
        <v>19</v>
      </c>
      <c r="C13" s="35" t="s">
        <v>19</v>
      </c>
      <c r="D13" s="35" t="s">
        <v>19</v>
      </c>
      <c r="E13" s="35" t="s">
        <v>19</v>
      </c>
      <c r="F13" s="35" t="s">
        <v>19</v>
      </c>
      <c r="G13" s="35" t="s">
        <v>19</v>
      </c>
      <c r="H13" s="35" t="s">
        <v>19</v>
      </c>
      <c r="I13" s="35" t="s">
        <v>19</v>
      </c>
      <c r="J13" s="35" t="s">
        <v>19</v>
      </c>
      <c r="K13" s="35" t="s">
        <v>19</v>
      </c>
      <c r="L13" s="36" t="s">
        <v>19</v>
      </c>
      <c r="M13" s="11" t="s">
        <v>19</v>
      </c>
    </row>
    <row r="14" spans="1:13" ht="21" thickBot="1" x14ac:dyDescent="0.3">
      <c r="A14" s="49" t="s">
        <v>8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1"/>
      <c r="M14" s="11" t="s">
        <v>19</v>
      </c>
    </row>
    <row r="15" spans="1:13" ht="15.75" thickBot="1" x14ac:dyDescent="0.3">
      <c r="A15" s="9" t="s">
        <v>19</v>
      </c>
      <c r="B15" s="9" t="s">
        <v>19</v>
      </c>
      <c r="C15" s="9" t="s">
        <v>19</v>
      </c>
      <c r="D15" s="9" t="s">
        <v>19</v>
      </c>
      <c r="E15" s="9" t="s">
        <v>19</v>
      </c>
      <c r="F15" s="9" t="s">
        <v>19</v>
      </c>
      <c r="G15" s="9" t="s">
        <v>19</v>
      </c>
      <c r="H15" s="9" t="s">
        <v>19</v>
      </c>
      <c r="I15" s="9" t="s">
        <v>19</v>
      </c>
      <c r="J15" s="9" t="s">
        <v>19</v>
      </c>
      <c r="K15" s="9" t="s">
        <v>19</v>
      </c>
      <c r="L15" s="9" t="s">
        <v>19</v>
      </c>
      <c r="M15" s="11" t="s">
        <v>19</v>
      </c>
    </row>
    <row r="16" spans="1:13" ht="21" thickBot="1" x14ac:dyDescent="0.3">
      <c r="A16" s="52" t="s">
        <v>9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4"/>
      <c r="M16" s="11" t="s">
        <v>19</v>
      </c>
    </row>
    <row r="17" spans="1:17" x14ac:dyDescent="0.25">
      <c r="A17" s="12">
        <v>1</v>
      </c>
      <c r="B17" s="24">
        <v>201042345</v>
      </c>
      <c r="C17" s="14" t="s">
        <v>85</v>
      </c>
      <c r="D17" s="14" t="s">
        <v>77</v>
      </c>
      <c r="E17" s="14">
        <v>40</v>
      </c>
      <c r="F17" s="26" t="s">
        <v>84</v>
      </c>
      <c r="G17" s="24" t="s">
        <v>20</v>
      </c>
      <c r="H17" s="14" t="s">
        <v>95</v>
      </c>
      <c r="I17" s="14" t="s">
        <v>86</v>
      </c>
      <c r="J17" s="14">
        <v>5</v>
      </c>
      <c r="K17" s="23">
        <v>50</v>
      </c>
      <c r="L17" s="13">
        <v>1680</v>
      </c>
      <c r="M17" s="22" t="s">
        <v>87</v>
      </c>
      <c r="N17" s="11">
        <f>+L17/E17</f>
        <v>42</v>
      </c>
      <c r="P17" s="11" t="s">
        <v>82</v>
      </c>
      <c r="Q17" s="11" t="str">
        <f>+F17&amp;P17&amp;I17</f>
        <v>251210083870825 / 3295945-26.05.2025</v>
      </c>
    </row>
    <row r="18" spans="1:17" ht="25.5" x14ac:dyDescent="0.25">
      <c r="A18" s="12">
        <v>2</v>
      </c>
      <c r="B18" s="24">
        <v>201042345</v>
      </c>
      <c r="C18" s="14" t="s">
        <v>89</v>
      </c>
      <c r="D18" s="14" t="s">
        <v>91</v>
      </c>
      <c r="E18" s="14">
        <v>3</v>
      </c>
      <c r="F18" s="26" t="s">
        <v>90</v>
      </c>
      <c r="G18" s="24" t="s">
        <v>20</v>
      </c>
      <c r="H18" s="14" t="s">
        <v>96</v>
      </c>
      <c r="I18" s="14" t="s">
        <v>88</v>
      </c>
      <c r="J18" s="14">
        <v>1</v>
      </c>
      <c r="K18" s="23">
        <v>6100</v>
      </c>
      <c r="L18" s="13">
        <v>4069</v>
      </c>
      <c r="M18" s="22" t="s">
        <v>36</v>
      </c>
      <c r="N18" s="11">
        <f t="shared" ref="N18:N38" si="0">+L18/E18</f>
        <v>1356.3333333333333</v>
      </c>
      <c r="P18" s="11" t="s">
        <v>82</v>
      </c>
      <c r="Q18" s="11" t="str">
        <f t="shared" ref="Q18:Q76" si="1">+F18&amp;P18&amp;I18</f>
        <v>251210084164821 / 3587971-19.08.2025</v>
      </c>
    </row>
    <row r="19" spans="1:17" x14ac:dyDescent="0.25">
      <c r="A19" s="12">
        <v>3</v>
      </c>
      <c r="B19" s="24">
        <v>201042345</v>
      </c>
      <c r="C19" s="14" t="s">
        <v>85</v>
      </c>
      <c r="D19" s="14" t="s">
        <v>77</v>
      </c>
      <c r="E19" s="14">
        <v>10</v>
      </c>
      <c r="F19" s="26" t="s">
        <v>93</v>
      </c>
      <c r="G19" s="24" t="s">
        <v>20</v>
      </c>
      <c r="H19" s="14" t="s">
        <v>97</v>
      </c>
      <c r="I19" s="14" t="s">
        <v>92</v>
      </c>
      <c r="J19" s="14">
        <v>1</v>
      </c>
      <c r="K19" s="23">
        <v>45</v>
      </c>
      <c r="L19" s="13">
        <v>37.5</v>
      </c>
      <c r="M19" s="22" t="s">
        <v>94</v>
      </c>
      <c r="N19" s="11">
        <f t="shared" si="0"/>
        <v>3.75</v>
      </c>
      <c r="P19" s="11" t="s">
        <v>82</v>
      </c>
      <c r="Q19" s="11" t="str">
        <f t="shared" si="1"/>
        <v>251210084250348 / 3659968-12.09.2025</v>
      </c>
    </row>
    <row r="20" spans="1:17" ht="25.5" x14ac:dyDescent="0.25">
      <c r="A20" s="12">
        <v>4</v>
      </c>
      <c r="B20" s="24">
        <v>201042345</v>
      </c>
      <c r="C20" s="14" t="s">
        <v>98</v>
      </c>
      <c r="D20" s="14" t="s">
        <v>77</v>
      </c>
      <c r="E20" s="14">
        <v>50</v>
      </c>
      <c r="F20" s="26" t="s">
        <v>99</v>
      </c>
      <c r="G20" s="24" t="s">
        <v>20</v>
      </c>
      <c r="H20" s="14" t="s">
        <v>28</v>
      </c>
      <c r="I20" s="14" t="s">
        <v>100</v>
      </c>
      <c r="J20" s="14">
        <v>1</v>
      </c>
      <c r="K20" s="23">
        <v>50</v>
      </c>
      <c r="L20" s="13">
        <v>46</v>
      </c>
      <c r="M20" s="22" t="s">
        <v>101</v>
      </c>
      <c r="N20" s="11">
        <f t="shared" si="0"/>
        <v>0.92</v>
      </c>
      <c r="P20" s="11" t="s">
        <v>82</v>
      </c>
      <c r="Q20" s="11" t="str">
        <f t="shared" si="1"/>
        <v>251211144229482 / 3642856-08.09.2025</v>
      </c>
    </row>
    <row r="21" spans="1:17" ht="39" thickBot="1" x14ac:dyDescent="0.3">
      <c r="A21" s="12">
        <v>5</v>
      </c>
      <c r="B21" s="24">
        <v>201042345</v>
      </c>
      <c r="C21" s="14" t="s">
        <v>26</v>
      </c>
      <c r="D21" s="14" t="s">
        <v>75</v>
      </c>
      <c r="E21" s="14">
        <v>50</v>
      </c>
      <c r="F21" s="26" t="s">
        <v>76</v>
      </c>
      <c r="G21" s="24" t="s">
        <v>20</v>
      </c>
      <c r="H21" s="14" t="s">
        <v>29</v>
      </c>
      <c r="I21" s="14" t="s">
        <v>27</v>
      </c>
      <c r="J21" s="14">
        <v>15</v>
      </c>
      <c r="K21" s="23">
        <v>650</v>
      </c>
      <c r="L21" s="13">
        <v>474.45</v>
      </c>
      <c r="M21" s="22" t="s">
        <v>35</v>
      </c>
      <c r="N21" s="11">
        <f t="shared" si="0"/>
        <v>9.488999999999999</v>
      </c>
      <c r="P21" s="11" t="s">
        <v>82</v>
      </c>
      <c r="Q21" s="11" t="str">
        <f t="shared" si="1"/>
        <v>251210083882021 / 3306839-28.05.2025</v>
      </c>
    </row>
    <row r="22" spans="1:17" ht="21" thickBot="1" x14ac:dyDescent="0.3">
      <c r="A22" s="55" t="s">
        <v>10</v>
      </c>
      <c r="B22" s="56"/>
      <c r="C22" s="56"/>
      <c r="D22" s="56"/>
      <c r="E22" s="56"/>
      <c r="F22" s="56"/>
      <c r="G22" s="57"/>
      <c r="H22" s="57"/>
      <c r="I22" s="56"/>
      <c r="J22" s="56"/>
      <c r="K22" s="56"/>
      <c r="L22" s="58"/>
      <c r="M22" s="11" t="s">
        <v>19</v>
      </c>
      <c r="N22" s="11" t="e">
        <f t="shared" si="0"/>
        <v>#DIV/0!</v>
      </c>
      <c r="P22" s="11" t="s">
        <v>82</v>
      </c>
      <c r="Q22" s="11" t="str">
        <f t="shared" si="1"/>
        <v xml:space="preserve"> / </v>
      </c>
    </row>
    <row r="23" spans="1:17" ht="25.5" x14ac:dyDescent="0.25">
      <c r="A23" s="21">
        <v>1</v>
      </c>
      <c r="B23" s="24">
        <v>201042345</v>
      </c>
      <c r="C23" s="24" t="s">
        <v>22</v>
      </c>
      <c r="D23" s="24" t="s">
        <v>229</v>
      </c>
      <c r="E23" s="24">
        <v>30</v>
      </c>
      <c r="F23" s="24" t="s">
        <v>227</v>
      </c>
      <c r="G23" s="24" t="s">
        <v>20</v>
      </c>
      <c r="H23" s="24" t="s">
        <v>23</v>
      </c>
      <c r="I23" s="24" t="s">
        <v>133</v>
      </c>
      <c r="J23" s="15">
        <v>1</v>
      </c>
      <c r="K23" s="25">
        <v>425</v>
      </c>
      <c r="L23" s="13">
        <v>12750</v>
      </c>
      <c r="M23" s="11" t="s">
        <v>36</v>
      </c>
      <c r="N23" s="11">
        <f t="shared" si="0"/>
        <v>425</v>
      </c>
      <c r="P23" s="11" t="s">
        <v>82</v>
      </c>
      <c r="Q23" s="11" t="str">
        <f t="shared" si="1"/>
        <v>SL1230425 / K1069198 - 01.05.2025</v>
      </c>
    </row>
    <row r="24" spans="1:17" ht="25.5" x14ac:dyDescent="0.25">
      <c r="A24" s="12">
        <v>2</v>
      </c>
      <c r="B24" s="24">
        <v>201042345</v>
      </c>
      <c r="C24" s="24" t="s">
        <v>191</v>
      </c>
      <c r="D24" s="24" t="s">
        <v>234</v>
      </c>
      <c r="E24" s="24">
        <v>20</v>
      </c>
      <c r="F24" s="24" t="s">
        <v>231</v>
      </c>
      <c r="G24" s="24" t="s">
        <v>20</v>
      </c>
      <c r="H24" s="24" t="s">
        <v>33</v>
      </c>
      <c r="I24" s="24" t="s">
        <v>134</v>
      </c>
      <c r="J24" s="15">
        <v>5</v>
      </c>
      <c r="K24" s="25">
        <v>13</v>
      </c>
      <c r="L24" s="13">
        <v>170</v>
      </c>
      <c r="M24" s="11" t="s">
        <v>36</v>
      </c>
      <c r="N24" s="11">
        <f t="shared" si="0"/>
        <v>8.5</v>
      </c>
      <c r="P24" s="11" t="s">
        <v>82</v>
      </c>
      <c r="Q24" s="11" t="str">
        <f t="shared" si="1"/>
        <v>SL1264271 / K1074856-03.06.2025</v>
      </c>
    </row>
    <row r="25" spans="1:17" ht="38.25" x14ac:dyDescent="0.25">
      <c r="A25" s="21">
        <v>3</v>
      </c>
      <c r="B25" s="24">
        <v>201042345</v>
      </c>
      <c r="C25" s="24" t="s">
        <v>192</v>
      </c>
      <c r="D25" s="24" t="s">
        <v>233</v>
      </c>
      <c r="E25" s="24">
        <v>1</v>
      </c>
      <c r="F25" s="24" t="s">
        <v>232</v>
      </c>
      <c r="G25" s="24" t="s">
        <v>20</v>
      </c>
      <c r="H25" s="24" t="s">
        <v>102</v>
      </c>
      <c r="I25" s="24" t="s">
        <v>135</v>
      </c>
      <c r="J25" s="15">
        <v>1</v>
      </c>
      <c r="K25" s="25">
        <v>16400</v>
      </c>
      <c r="L25" s="13">
        <v>7200</v>
      </c>
      <c r="M25" s="11" t="s">
        <v>36</v>
      </c>
      <c r="N25" s="11">
        <f t="shared" si="0"/>
        <v>7200</v>
      </c>
      <c r="P25" s="11" t="s">
        <v>82</v>
      </c>
      <c r="Q25" s="11" t="str">
        <f t="shared" si="1"/>
        <v>SL1307946 / K1084199-25.07.2025</v>
      </c>
    </row>
    <row r="26" spans="1:17" ht="25.5" x14ac:dyDescent="0.25">
      <c r="A26" s="12">
        <v>4</v>
      </c>
      <c r="B26" s="24">
        <v>201042345</v>
      </c>
      <c r="C26" s="24" t="s">
        <v>193</v>
      </c>
      <c r="D26" s="24" t="s">
        <v>236</v>
      </c>
      <c r="E26" s="24">
        <v>1</v>
      </c>
      <c r="F26" s="24" t="s">
        <v>235</v>
      </c>
      <c r="G26" s="24" t="s">
        <v>20</v>
      </c>
      <c r="H26" s="24" t="s">
        <v>103</v>
      </c>
      <c r="I26" s="24" t="s">
        <v>136</v>
      </c>
      <c r="J26" s="15">
        <v>60</v>
      </c>
      <c r="K26" s="13">
        <v>23000</v>
      </c>
      <c r="L26" s="13">
        <v>23000</v>
      </c>
      <c r="M26" s="11" t="s">
        <v>36</v>
      </c>
      <c r="N26" s="11">
        <f t="shared" si="0"/>
        <v>23000</v>
      </c>
      <c r="P26" s="11" t="s">
        <v>82</v>
      </c>
      <c r="Q26" s="11" t="str">
        <f t="shared" si="1"/>
        <v>SL1298066 / K1082186-15.07.2025</v>
      </c>
    </row>
    <row r="27" spans="1:17" ht="25.5" x14ac:dyDescent="0.25">
      <c r="A27" s="21">
        <v>5</v>
      </c>
      <c r="B27" s="24">
        <v>201042345</v>
      </c>
      <c r="C27" s="24" t="s">
        <v>194</v>
      </c>
      <c r="D27" s="24" t="s">
        <v>238</v>
      </c>
      <c r="E27" s="24">
        <v>1400</v>
      </c>
      <c r="F27" s="24" t="s">
        <v>237</v>
      </c>
      <c r="G27" s="24" t="s">
        <v>20</v>
      </c>
      <c r="H27" s="24" t="s">
        <v>104</v>
      </c>
      <c r="I27" s="24" t="s">
        <v>137</v>
      </c>
      <c r="J27" s="15">
        <v>2</v>
      </c>
      <c r="K27" s="25">
        <v>10</v>
      </c>
      <c r="L27" s="13">
        <v>8153.6</v>
      </c>
      <c r="M27" s="11" t="s">
        <v>36</v>
      </c>
      <c r="N27" s="11">
        <f t="shared" si="0"/>
        <v>5.8239999999999998</v>
      </c>
      <c r="P27" s="11" t="s">
        <v>82</v>
      </c>
      <c r="Q27" s="11" t="str">
        <f t="shared" si="1"/>
        <v>SL1312279 / K1085299-31.07.2025</v>
      </c>
    </row>
    <row r="28" spans="1:17" ht="25.5" x14ac:dyDescent="0.25">
      <c r="A28" s="12">
        <v>6</v>
      </c>
      <c r="B28" s="24">
        <v>201042345</v>
      </c>
      <c r="C28" s="24" t="s">
        <v>30</v>
      </c>
      <c r="D28" s="24" t="s">
        <v>240</v>
      </c>
      <c r="E28" s="24">
        <v>1</v>
      </c>
      <c r="F28" s="24" t="s">
        <v>239</v>
      </c>
      <c r="G28" s="24" t="s">
        <v>20</v>
      </c>
      <c r="H28" s="24" t="s">
        <v>102</v>
      </c>
      <c r="I28" s="24" t="s">
        <v>138</v>
      </c>
      <c r="J28" s="15">
        <v>3</v>
      </c>
      <c r="K28" s="25">
        <v>11300</v>
      </c>
      <c r="L28" s="13">
        <v>4349</v>
      </c>
      <c r="M28" s="11" t="s">
        <v>36</v>
      </c>
      <c r="N28" s="11">
        <f t="shared" si="0"/>
        <v>4349</v>
      </c>
      <c r="P28" s="11" t="s">
        <v>82</v>
      </c>
      <c r="Q28" s="11" t="str">
        <f t="shared" si="1"/>
        <v>SL1331097 / K1089403-22.08.2025</v>
      </c>
    </row>
    <row r="29" spans="1:17" ht="25.5" x14ac:dyDescent="0.25">
      <c r="A29" s="21">
        <v>7</v>
      </c>
      <c r="B29" s="24">
        <v>201042345</v>
      </c>
      <c r="C29" s="24" t="s">
        <v>195</v>
      </c>
      <c r="D29" s="24" t="s">
        <v>242</v>
      </c>
      <c r="E29" s="24">
        <v>100</v>
      </c>
      <c r="F29" s="24" t="s">
        <v>241</v>
      </c>
      <c r="G29" s="24" t="s">
        <v>20</v>
      </c>
      <c r="H29" s="24" t="s">
        <v>105</v>
      </c>
      <c r="I29" s="24" t="s">
        <v>139</v>
      </c>
      <c r="J29" s="15">
        <v>5</v>
      </c>
      <c r="K29" s="25">
        <v>25</v>
      </c>
      <c r="L29" s="13">
        <v>2500</v>
      </c>
      <c r="M29" s="11" t="s">
        <v>36</v>
      </c>
      <c r="N29" s="11">
        <f t="shared" si="0"/>
        <v>25</v>
      </c>
      <c r="P29" s="11" t="s">
        <v>82</v>
      </c>
      <c r="Q29" s="11" t="str">
        <f t="shared" si="1"/>
        <v>SL1339321 / K1091405-09.09.2025</v>
      </c>
    </row>
    <row r="30" spans="1:17" ht="25.5" x14ac:dyDescent="0.25">
      <c r="A30" s="12">
        <v>8</v>
      </c>
      <c r="B30" s="24">
        <v>201042345</v>
      </c>
      <c r="C30" s="24" t="s">
        <v>22</v>
      </c>
      <c r="D30" s="24" t="s">
        <v>229</v>
      </c>
      <c r="E30" s="24">
        <v>1</v>
      </c>
      <c r="F30" s="24" t="s">
        <v>243</v>
      </c>
      <c r="G30" s="24" t="s">
        <v>20</v>
      </c>
      <c r="H30" s="24" t="s">
        <v>23</v>
      </c>
      <c r="I30" s="24" t="s">
        <v>140</v>
      </c>
      <c r="J30" s="15">
        <v>1</v>
      </c>
      <c r="K30" s="25">
        <v>425</v>
      </c>
      <c r="L30" s="13">
        <v>12750</v>
      </c>
      <c r="M30" s="11" t="s">
        <v>36</v>
      </c>
      <c r="N30" s="11">
        <f t="shared" si="0"/>
        <v>12750</v>
      </c>
      <c r="P30" s="11" t="s">
        <v>82</v>
      </c>
      <c r="Q30" s="11" t="str">
        <f t="shared" si="1"/>
        <v>SL1298061 / K1082197-15.07.2025</v>
      </c>
    </row>
    <row r="31" spans="1:17" ht="38.25" x14ac:dyDescent="0.25">
      <c r="A31" s="21">
        <v>9</v>
      </c>
      <c r="B31" s="24">
        <v>201042345</v>
      </c>
      <c r="C31" s="27" t="s">
        <v>196</v>
      </c>
      <c r="D31" s="24" t="s">
        <v>228</v>
      </c>
      <c r="E31" s="24">
        <v>50</v>
      </c>
      <c r="F31" s="26" t="s">
        <v>226</v>
      </c>
      <c r="G31" s="24" t="s">
        <v>20</v>
      </c>
      <c r="H31" s="24" t="s">
        <v>106</v>
      </c>
      <c r="I31" s="24" t="s">
        <v>141</v>
      </c>
      <c r="J31" s="15">
        <v>10</v>
      </c>
      <c r="K31" s="25">
        <v>2425</v>
      </c>
      <c r="L31" s="13">
        <v>2225</v>
      </c>
      <c r="M31" s="11" t="s">
        <v>36</v>
      </c>
      <c r="N31" s="11">
        <f t="shared" si="0"/>
        <v>44.5</v>
      </c>
      <c r="P31" s="11" t="s">
        <v>82</v>
      </c>
      <c r="Q31" s="11" t="str">
        <f t="shared" si="1"/>
        <v>252211145726125 / 5726125.1.1-16.09.2025</v>
      </c>
    </row>
    <row r="32" spans="1:17" ht="25.5" x14ac:dyDescent="0.25">
      <c r="A32" s="12">
        <v>10</v>
      </c>
      <c r="B32" s="24">
        <v>201042345</v>
      </c>
      <c r="C32" s="24" t="s">
        <v>197</v>
      </c>
      <c r="D32" s="24" t="s">
        <v>245</v>
      </c>
      <c r="E32" s="24">
        <v>2</v>
      </c>
      <c r="F32" s="24" t="s">
        <v>244</v>
      </c>
      <c r="G32" s="24" t="s">
        <v>20</v>
      </c>
      <c r="H32" s="24" t="s">
        <v>107</v>
      </c>
      <c r="I32" s="24" t="s">
        <v>142</v>
      </c>
      <c r="J32" s="15">
        <v>1</v>
      </c>
      <c r="K32" s="25">
        <v>1300</v>
      </c>
      <c r="L32" s="13">
        <v>2400</v>
      </c>
      <c r="M32" s="11" t="s">
        <v>38</v>
      </c>
      <c r="N32" s="11">
        <f t="shared" si="0"/>
        <v>1200</v>
      </c>
      <c r="P32" s="11" t="s">
        <v>82</v>
      </c>
      <c r="Q32" s="11" t="str">
        <f t="shared" si="1"/>
        <v>SL1286500 / K1079349-01.07.2025</v>
      </c>
    </row>
    <row r="33" spans="1:17" ht="25.5" x14ac:dyDescent="0.25">
      <c r="A33" s="21">
        <v>11</v>
      </c>
      <c r="B33" s="24">
        <v>201042345</v>
      </c>
      <c r="C33" s="24" t="s">
        <v>21</v>
      </c>
      <c r="D33" s="24" t="s">
        <v>247</v>
      </c>
      <c r="E33" s="24">
        <v>100</v>
      </c>
      <c r="F33" s="24" t="s">
        <v>246</v>
      </c>
      <c r="G33" s="24" t="s">
        <v>20</v>
      </c>
      <c r="H33" s="24" t="s">
        <v>108</v>
      </c>
      <c r="I33" s="24" t="s">
        <v>143</v>
      </c>
      <c r="J33" s="15">
        <v>7</v>
      </c>
      <c r="K33" s="25">
        <v>65</v>
      </c>
      <c r="L33" s="13">
        <v>4399.8</v>
      </c>
      <c r="M33" s="11" t="s">
        <v>38</v>
      </c>
      <c r="N33" s="11">
        <f t="shared" si="0"/>
        <v>43.998000000000005</v>
      </c>
      <c r="P33" s="11" t="s">
        <v>82</v>
      </c>
      <c r="Q33" s="11" t="str">
        <f t="shared" si="1"/>
        <v>SL1287398 / K1079589-02.07.2025</v>
      </c>
    </row>
    <row r="34" spans="1:17" ht="25.5" x14ac:dyDescent="0.25">
      <c r="A34" s="12">
        <v>12</v>
      </c>
      <c r="B34" s="24">
        <v>201042345</v>
      </c>
      <c r="C34" s="24" t="s">
        <v>198</v>
      </c>
      <c r="D34" s="24" t="s">
        <v>250</v>
      </c>
      <c r="E34" s="24">
        <v>2</v>
      </c>
      <c r="F34" s="24" t="s">
        <v>248</v>
      </c>
      <c r="G34" s="24" t="s">
        <v>20</v>
      </c>
      <c r="H34" s="24" t="s">
        <v>109</v>
      </c>
      <c r="I34" s="24" t="s">
        <v>144</v>
      </c>
      <c r="J34" s="15">
        <v>15</v>
      </c>
      <c r="K34" s="25">
        <v>2000</v>
      </c>
      <c r="L34" s="13">
        <v>1700</v>
      </c>
      <c r="M34" s="11" t="s">
        <v>38</v>
      </c>
      <c r="N34" s="11">
        <f t="shared" si="0"/>
        <v>850</v>
      </c>
      <c r="P34" s="11" t="s">
        <v>82</v>
      </c>
      <c r="Q34" s="11" t="str">
        <f t="shared" si="1"/>
        <v>SL1289121 / KR1000535-04.07.2025</v>
      </c>
    </row>
    <row r="35" spans="1:17" ht="25.5" x14ac:dyDescent="0.25">
      <c r="A35" s="21">
        <v>13</v>
      </c>
      <c r="B35" s="24">
        <v>201042345</v>
      </c>
      <c r="C35" s="24" t="s">
        <v>198</v>
      </c>
      <c r="D35" s="24" t="s">
        <v>250</v>
      </c>
      <c r="E35" s="24">
        <v>1</v>
      </c>
      <c r="F35" s="37" t="s">
        <v>249</v>
      </c>
      <c r="G35" s="24" t="s">
        <v>20</v>
      </c>
      <c r="H35" s="24" t="s">
        <v>110</v>
      </c>
      <c r="I35" s="24" t="s">
        <v>145</v>
      </c>
      <c r="J35" s="15">
        <v>15</v>
      </c>
      <c r="K35" s="25">
        <v>5000</v>
      </c>
      <c r="L35" s="13">
        <v>2984</v>
      </c>
      <c r="M35" s="11" t="s">
        <v>38</v>
      </c>
      <c r="N35" s="11">
        <f t="shared" si="0"/>
        <v>2984</v>
      </c>
      <c r="P35" s="11" t="s">
        <v>82</v>
      </c>
      <c r="Q35" s="11" t="str">
        <f t="shared" si="1"/>
        <v>SL1289115 / KR1000536-04.07.2025</v>
      </c>
    </row>
    <row r="36" spans="1:17" ht="25.5" x14ac:dyDescent="0.25">
      <c r="A36" s="12">
        <v>14</v>
      </c>
      <c r="B36" s="24">
        <v>201042345</v>
      </c>
      <c r="C36" s="24" t="s">
        <v>198</v>
      </c>
      <c r="D36" s="24" t="s">
        <v>250</v>
      </c>
      <c r="E36" s="24">
        <v>1</v>
      </c>
      <c r="F36" s="24" t="s">
        <v>251</v>
      </c>
      <c r="G36" s="24" t="s">
        <v>20</v>
      </c>
      <c r="H36" s="24" t="s">
        <v>109</v>
      </c>
      <c r="I36" s="24" t="s">
        <v>146</v>
      </c>
      <c r="J36" s="15">
        <v>15</v>
      </c>
      <c r="K36" s="25">
        <v>2500</v>
      </c>
      <c r="L36" s="13">
        <v>1299.9839999999999</v>
      </c>
      <c r="M36" s="11" t="s">
        <v>38</v>
      </c>
      <c r="N36" s="11">
        <f t="shared" si="0"/>
        <v>1299.9839999999999</v>
      </c>
      <c r="P36" s="11" t="s">
        <v>82</v>
      </c>
      <c r="Q36" s="11" t="str">
        <f t="shared" si="1"/>
        <v>SL1299010 / KR1000601-16.07.2025</v>
      </c>
    </row>
    <row r="37" spans="1:17" ht="25.5" x14ac:dyDescent="0.25">
      <c r="A37" s="21">
        <v>15</v>
      </c>
      <c r="B37" s="24">
        <v>201042345</v>
      </c>
      <c r="C37" s="24" t="s">
        <v>199</v>
      </c>
      <c r="D37" s="24" t="s">
        <v>253</v>
      </c>
      <c r="E37" s="24">
        <v>5</v>
      </c>
      <c r="F37" s="24" t="s">
        <v>252</v>
      </c>
      <c r="G37" s="24" t="s">
        <v>20</v>
      </c>
      <c r="H37" s="24" t="s">
        <v>109</v>
      </c>
      <c r="I37" s="24" t="s">
        <v>147</v>
      </c>
      <c r="J37" s="15">
        <v>15</v>
      </c>
      <c r="K37" s="25">
        <v>500</v>
      </c>
      <c r="L37" s="13">
        <v>1599.92</v>
      </c>
      <c r="M37" s="11" t="s">
        <v>38</v>
      </c>
      <c r="N37" s="11">
        <f t="shared" si="0"/>
        <v>319.98400000000004</v>
      </c>
      <c r="P37" s="11" t="s">
        <v>82</v>
      </c>
      <c r="Q37" s="11" t="str">
        <f t="shared" si="1"/>
        <v>SL1298996 / KR1000610-16.07.2025</v>
      </c>
    </row>
    <row r="38" spans="1:17" ht="25.5" x14ac:dyDescent="0.25">
      <c r="A38" s="12">
        <v>16</v>
      </c>
      <c r="B38" s="24">
        <v>201042345</v>
      </c>
      <c r="C38" s="24" t="s">
        <v>198</v>
      </c>
      <c r="D38" s="24" t="s">
        <v>250</v>
      </c>
      <c r="E38" s="24">
        <v>1</v>
      </c>
      <c r="F38" s="24" t="s">
        <v>254</v>
      </c>
      <c r="G38" s="24" t="s">
        <v>20</v>
      </c>
      <c r="H38" s="24" t="s">
        <v>111</v>
      </c>
      <c r="I38" s="24" t="s">
        <v>148</v>
      </c>
      <c r="J38" s="15">
        <v>10</v>
      </c>
      <c r="K38" s="25">
        <v>3200</v>
      </c>
      <c r="L38" s="13">
        <v>1688</v>
      </c>
      <c r="M38" s="11" t="s">
        <v>38</v>
      </c>
      <c r="N38" s="11">
        <f t="shared" si="0"/>
        <v>1688</v>
      </c>
      <c r="P38" s="11" t="s">
        <v>82</v>
      </c>
      <c r="Q38" s="11" t="str">
        <f t="shared" si="1"/>
        <v>SL1326159 / K1088526-19.08.2025</v>
      </c>
    </row>
    <row r="39" spans="1:17" ht="25.5" x14ac:dyDescent="0.25">
      <c r="A39" s="21">
        <v>17</v>
      </c>
      <c r="B39" s="24">
        <v>201042345</v>
      </c>
      <c r="C39" s="24" t="s">
        <v>200</v>
      </c>
      <c r="D39" s="24" t="s">
        <v>253</v>
      </c>
      <c r="E39" s="24">
        <v>2</v>
      </c>
      <c r="F39" s="24" t="s">
        <v>255</v>
      </c>
      <c r="G39" s="24" t="s">
        <v>20</v>
      </c>
      <c r="H39" s="24" t="s">
        <v>111</v>
      </c>
      <c r="I39" s="24" t="s">
        <v>149</v>
      </c>
      <c r="J39" s="15">
        <v>10</v>
      </c>
      <c r="K39" s="25">
        <v>3400</v>
      </c>
      <c r="L39" s="13">
        <v>3100</v>
      </c>
      <c r="M39" s="11" t="s">
        <v>38</v>
      </c>
      <c r="N39" s="11">
        <f t="shared" ref="N39:N76" si="2">+L39/E39</f>
        <v>1550</v>
      </c>
      <c r="P39" s="11" t="s">
        <v>82</v>
      </c>
      <c r="Q39" s="11" t="str">
        <f t="shared" si="1"/>
        <v>SL1335529 / K1090488-29.08.2025</v>
      </c>
    </row>
    <row r="40" spans="1:17" ht="25.5" x14ac:dyDescent="0.25">
      <c r="A40" s="12">
        <v>18</v>
      </c>
      <c r="B40" s="24">
        <v>201042345</v>
      </c>
      <c r="C40" s="24" t="s">
        <v>201</v>
      </c>
      <c r="D40" s="24" t="s">
        <v>247</v>
      </c>
      <c r="E40" s="24">
        <v>15</v>
      </c>
      <c r="F40" s="24" t="s">
        <v>256</v>
      </c>
      <c r="G40" s="24" t="s">
        <v>20</v>
      </c>
      <c r="H40" s="24" t="s">
        <v>112</v>
      </c>
      <c r="I40" s="24" t="s">
        <v>150</v>
      </c>
      <c r="J40" s="15">
        <v>10</v>
      </c>
      <c r="K40" s="25">
        <v>60</v>
      </c>
      <c r="L40" s="13">
        <v>900</v>
      </c>
      <c r="M40" s="11" t="s">
        <v>187</v>
      </c>
      <c r="N40" s="11">
        <f t="shared" si="2"/>
        <v>60</v>
      </c>
      <c r="P40" s="11" t="s">
        <v>82</v>
      </c>
      <c r="Q40" s="11" t="str">
        <f t="shared" si="1"/>
        <v>SL1297499 / K1082105-15.07.2025</v>
      </c>
    </row>
    <row r="41" spans="1:17" ht="25.5" x14ac:dyDescent="0.25">
      <c r="A41" s="21">
        <v>19</v>
      </c>
      <c r="B41" s="24">
        <v>201042345</v>
      </c>
      <c r="C41" s="24" t="s">
        <v>202</v>
      </c>
      <c r="D41" s="24" t="s">
        <v>258</v>
      </c>
      <c r="E41" s="24">
        <v>2</v>
      </c>
      <c r="F41" s="24" t="s">
        <v>257</v>
      </c>
      <c r="G41" s="24" t="s">
        <v>20</v>
      </c>
      <c r="H41" s="24" t="s">
        <v>113</v>
      </c>
      <c r="I41" s="24" t="s">
        <v>151</v>
      </c>
      <c r="J41" s="15">
        <v>10</v>
      </c>
      <c r="K41" s="25">
        <v>4800</v>
      </c>
      <c r="L41" s="13">
        <v>9600</v>
      </c>
      <c r="M41" s="11" t="s">
        <v>187</v>
      </c>
      <c r="N41" s="11">
        <f t="shared" si="2"/>
        <v>4800</v>
      </c>
      <c r="P41" s="11" t="s">
        <v>82</v>
      </c>
      <c r="Q41" s="11" t="str">
        <f t="shared" si="1"/>
        <v>SL1337227 / K1090838-03.09.2025</v>
      </c>
    </row>
    <row r="42" spans="1:17" ht="25.5" x14ac:dyDescent="0.25">
      <c r="A42" s="12">
        <v>20</v>
      </c>
      <c r="B42" s="24">
        <v>201042345</v>
      </c>
      <c r="C42" s="24" t="s">
        <v>203</v>
      </c>
      <c r="D42" s="24" t="s">
        <v>260</v>
      </c>
      <c r="E42" s="24">
        <v>100</v>
      </c>
      <c r="F42" s="24" t="s">
        <v>259</v>
      </c>
      <c r="G42" s="24" t="s">
        <v>20</v>
      </c>
      <c r="H42" s="24" t="s">
        <v>114</v>
      </c>
      <c r="I42" s="24" t="s">
        <v>152</v>
      </c>
      <c r="J42" s="15">
        <v>3</v>
      </c>
      <c r="K42" s="25">
        <v>12.5</v>
      </c>
      <c r="L42" s="13">
        <v>1000</v>
      </c>
      <c r="M42" s="11" t="s">
        <v>39</v>
      </c>
      <c r="N42" s="11">
        <f t="shared" si="2"/>
        <v>10</v>
      </c>
      <c r="P42" s="11" t="s">
        <v>82</v>
      </c>
      <c r="Q42" s="11" t="str">
        <f t="shared" si="1"/>
        <v>SL1286686 / K1079408-01.07.2025</v>
      </c>
    </row>
    <row r="43" spans="1:17" ht="25.5" x14ac:dyDescent="0.25">
      <c r="A43" s="21">
        <v>21</v>
      </c>
      <c r="B43" s="24">
        <v>201042345</v>
      </c>
      <c r="C43" s="24" t="s">
        <v>204</v>
      </c>
      <c r="D43" s="24" t="s">
        <v>262</v>
      </c>
      <c r="E43" s="24">
        <v>70</v>
      </c>
      <c r="F43" s="24" t="s">
        <v>261</v>
      </c>
      <c r="G43" s="24" t="s">
        <v>20</v>
      </c>
      <c r="H43" s="24" t="s">
        <v>115</v>
      </c>
      <c r="I43" s="24" t="s">
        <v>153</v>
      </c>
      <c r="J43" s="15">
        <v>2</v>
      </c>
      <c r="K43" s="25">
        <v>20</v>
      </c>
      <c r="L43" s="13">
        <v>1043</v>
      </c>
      <c r="M43" s="11" t="s">
        <v>39</v>
      </c>
      <c r="N43" s="11">
        <f t="shared" si="2"/>
        <v>14.9</v>
      </c>
      <c r="P43" s="11" t="s">
        <v>82</v>
      </c>
      <c r="Q43" s="11" t="str">
        <f t="shared" si="1"/>
        <v>SL1302007 / K1083177-21.07.2025</v>
      </c>
    </row>
    <row r="44" spans="1:17" x14ac:dyDescent="0.25">
      <c r="A44" s="12">
        <v>22</v>
      </c>
      <c r="B44" s="24">
        <v>201042345</v>
      </c>
      <c r="C44" s="24" t="s">
        <v>205</v>
      </c>
      <c r="D44" s="24" t="s">
        <v>230</v>
      </c>
      <c r="E44" s="24">
        <v>1</v>
      </c>
      <c r="F44" s="24" t="s">
        <v>42</v>
      </c>
      <c r="G44" s="24" t="s">
        <v>20</v>
      </c>
      <c r="H44" s="24" t="s">
        <v>34</v>
      </c>
      <c r="I44" s="24" t="s">
        <v>154</v>
      </c>
      <c r="J44" s="15">
        <v>3</v>
      </c>
      <c r="K44" s="25">
        <v>7160</v>
      </c>
      <c r="L44" s="13">
        <v>7100</v>
      </c>
      <c r="M44" s="11" t="s">
        <v>39</v>
      </c>
      <c r="N44" s="11">
        <f t="shared" si="2"/>
        <v>7100</v>
      </c>
      <c r="P44" s="11" t="s">
        <v>82</v>
      </c>
      <c r="Q44" s="11" t="str">
        <f t="shared" si="1"/>
        <v>SL1215376 / K1092045-16.09.2025</v>
      </c>
    </row>
    <row r="45" spans="1:17" x14ac:dyDescent="0.25">
      <c r="A45" s="21">
        <v>23</v>
      </c>
      <c r="B45" s="24">
        <v>201042345</v>
      </c>
      <c r="C45" s="24" t="s">
        <v>206</v>
      </c>
      <c r="D45" s="24" t="s">
        <v>230</v>
      </c>
      <c r="E45" s="24">
        <v>14</v>
      </c>
      <c r="F45" s="24" t="s">
        <v>43</v>
      </c>
      <c r="G45" s="24" t="s">
        <v>20</v>
      </c>
      <c r="H45" s="24" t="s">
        <v>116</v>
      </c>
      <c r="I45" s="24" t="s">
        <v>155</v>
      </c>
      <c r="J45" s="15">
        <v>3</v>
      </c>
      <c r="K45" s="25">
        <v>3150</v>
      </c>
      <c r="L45" s="13">
        <v>3080</v>
      </c>
      <c r="M45" s="11" t="s">
        <v>40</v>
      </c>
      <c r="N45" s="11">
        <f t="shared" si="2"/>
        <v>220</v>
      </c>
      <c r="P45" s="11" t="s">
        <v>82</v>
      </c>
      <c r="Q45" s="11" t="str">
        <f t="shared" si="1"/>
        <v>SL1215395 / K1081085-09.07.2025</v>
      </c>
    </row>
    <row r="46" spans="1:17" x14ac:dyDescent="0.25">
      <c r="A46" s="12">
        <v>24</v>
      </c>
      <c r="B46" s="24">
        <v>201042345</v>
      </c>
      <c r="C46" s="24" t="s">
        <v>207</v>
      </c>
      <c r="D46" s="24" t="s">
        <v>230</v>
      </c>
      <c r="E46" s="24">
        <v>1</v>
      </c>
      <c r="F46" s="24" t="s">
        <v>44</v>
      </c>
      <c r="G46" s="24" t="s">
        <v>20</v>
      </c>
      <c r="H46" s="24" t="s">
        <v>117</v>
      </c>
      <c r="I46" s="24" t="s">
        <v>156</v>
      </c>
      <c r="J46" s="15">
        <v>10</v>
      </c>
      <c r="K46" s="25">
        <v>2500</v>
      </c>
      <c r="L46" s="13">
        <v>1199.9770000000001</v>
      </c>
      <c r="M46" s="11" t="s">
        <v>40</v>
      </c>
      <c r="N46" s="11">
        <f t="shared" si="2"/>
        <v>1199.9770000000001</v>
      </c>
      <c r="P46" s="11" t="s">
        <v>82</v>
      </c>
      <c r="Q46" s="11" t="str">
        <f t="shared" si="1"/>
        <v>SL1223502 / K1082225-15.07.2025</v>
      </c>
    </row>
    <row r="47" spans="1:17" x14ac:dyDescent="0.25">
      <c r="A47" s="21">
        <v>25</v>
      </c>
      <c r="B47" s="24">
        <v>201042345</v>
      </c>
      <c r="C47" s="17" t="s">
        <v>21</v>
      </c>
      <c r="D47" s="24" t="s">
        <v>230</v>
      </c>
      <c r="E47" s="24">
        <v>6</v>
      </c>
      <c r="F47" s="24" t="s">
        <v>45</v>
      </c>
      <c r="G47" s="24" t="s">
        <v>20</v>
      </c>
      <c r="H47" s="17" t="s">
        <v>118</v>
      </c>
      <c r="I47" s="17" t="s">
        <v>157</v>
      </c>
      <c r="J47" s="15">
        <v>3</v>
      </c>
      <c r="K47" s="25">
        <v>8985</v>
      </c>
      <c r="L47" s="13">
        <v>8985</v>
      </c>
      <c r="M47" s="11" t="s">
        <v>40</v>
      </c>
      <c r="N47" s="11">
        <f t="shared" si="2"/>
        <v>1497.5</v>
      </c>
    </row>
    <row r="48" spans="1:17" x14ac:dyDescent="0.25">
      <c r="A48" s="12">
        <v>26</v>
      </c>
      <c r="B48" s="24">
        <v>201042345</v>
      </c>
      <c r="C48" s="17" t="s">
        <v>31</v>
      </c>
      <c r="D48" s="24" t="s">
        <v>230</v>
      </c>
      <c r="E48" s="24">
        <v>1</v>
      </c>
      <c r="F48" s="24" t="s">
        <v>46</v>
      </c>
      <c r="G48" s="24" t="s">
        <v>20</v>
      </c>
      <c r="H48" s="17" t="s">
        <v>118</v>
      </c>
      <c r="I48" s="17" t="s">
        <v>158</v>
      </c>
      <c r="J48" s="15">
        <v>3</v>
      </c>
      <c r="K48" s="25">
        <v>3600</v>
      </c>
      <c r="L48" s="13">
        <v>3595</v>
      </c>
      <c r="M48" s="11" t="s">
        <v>40</v>
      </c>
      <c r="N48" s="11">
        <f t="shared" si="2"/>
        <v>3595</v>
      </c>
    </row>
    <row r="49" spans="1:14" x14ac:dyDescent="0.25">
      <c r="A49" s="21">
        <v>27</v>
      </c>
      <c r="B49" s="24">
        <v>201042345</v>
      </c>
      <c r="C49" s="17" t="s">
        <v>32</v>
      </c>
      <c r="D49" s="24" t="s">
        <v>230</v>
      </c>
      <c r="E49" s="24">
        <v>2</v>
      </c>
      <c r="F49" s="24" t="s">
        <v>47</v>
      </c>
      <c r="G49" s="24" t="s">
        <v>20</v>
      </c>
      <c r="H49" s="17" t="s">
        <v>118</v>
      </c>
      <c r="I49" s="17" t="s">
        <v>159</v>
      </c>
      <c r="J49" s="15">
        <v>3</v>
      </c>
      <c r="K49" s="25">
        <v>9900</v>
      </c>
      <c r="L49" s="13">
        <v>4999.91</v>
      </c>
      <c r="M49" s="11" t="s">
        <v>40</v>
      </c>
      <c r="N49" s="11">
        <f t="shared" si="2"/>
        <v>2499.9549999999999</v>
      </c>
    </row>
    <row r="50" spans="1:14" ht="25.5" x14ac:dyDescent="0.25">
      <c r="A50" s="12">
        <v>28</v>
      </c>
      <c r="B50" s="24">
        <v>201042345</v>
      </c>
      <c r="C50" s="17" t="s">
        <v>24</v>
      </c>
      <c r="D50" s="24" t="s">
        <v>230</v>
      </c>
      <c r="E50" s="24">
        <v>1</v>
      </c>
      <c r="F50" s="24" t="s">
        <v>48</v>
      </c>
      <c r="G50" s="24" t="s">
        <v>20</v>
      </c>
      <c r="H50" s="17" t="s">
        <v>119</v>
      </c>
      <c r="I50" s="17" t="s">
        <v>160</v>
      </c>
      <c r="J50" s="15">
        <v>3</v>
      </c>
      <c r="K50" s="25">
        <v>4000</v>
      </c>
      <c r="L50" s="13">
        <v>4000</v>
      </c>
      <c r="M50" s="11" t="s">
        <v>37</v>
      </c>
      <c r="N50" s="11">
        <f t="shared" si="2"/>
        <v>4000</v>
      </c>
    </row>
    <row r="51" spans="1:14" x14ac:dyDescent="0.25">
      <c r="A51" s="21">
        <v>29</v>
      </c>
      <c r="B51" s="24">
        <v>201042345</v>
      </c>
      <c r="C51" s="17" t="s">
        <v>208</v>
      </c>
      <c r="D51" s="24" t="s">
        <v>230</v>
      </c>
      <c r="E51" s="24">
        <v>1</v>
      </c>
      <c r="F51" s="24" t="s">
        <v>49</v>
      </c>
      <c r="G51" s="24" t="s">
        <v>20</v>
      </c>
      <c r="H51" s="17" t="s">
        <v>120</v>
      </c>
      <c r="I51" s="17" t="s">
        <v>161</v>
      </c>
      <c r="J51" s="15">
        <v>3</v>
      </c>
      <c r="K51" s="25">
        <v>4800</v>
      </c>
      <c r="L51" s="13">
        <v>4800</v>
      </c>
      <c r="M51" s="11" t="s">
        <v>37</v>
      </c>
      <c r="N51" s="11">
        <f t="shared" si="2"/>
        <v>4800</v>
      </c>
    </row>
    <row r="52" spans="1:14" ht="25.5" x14ac:dyDescent="0.25">
      <c r="A52" s="12">
        <v>30</v>
      </c>
      <c r="B52" s="24">
        <v>201042345</v>
      </c>
      <c r="C52" s="17" t="s">
        <v>21</v>
      </c>
      <c r="D52" s="24" t="s">
        <v>230</v>
      </c>
      <c r="E52" s="24">
        <v>30</v>
      </c>
      <c r="F52" s="24" t="s">
        <v>50</v>
      </c>
      <c r="G52" s="24" t="s">
        <v>20</v>
      </c>
      <c r="H52" s="17" t="s">
        <v>119</v>
      </c>
      <c r="I52" s="17" t="s">
        <v>162</v>
      </c>
      <c r="J52" s="15">
        <v>5</v>
      </c>
      <c r="K52" s="25">
        <v>1500</v>
      </c>
      <c r="L52" s="13">
        <v>867</v>
      </c>
      <c r="M52" s="11" t="s">
        <v>37</v>
      </c>
      <c r="N52" s="11">
        <f t="shared" si="2"/>
        <v>28.9</v>
      </c>
    </row>
    <row r="53" spans="1:14" ht="25.5" x14ac:dyDescent="0.25">
      <c r="A53" s="21">
        <v>31</v>
      </c>
      <c r="B53" s="24">
        <v>201042345</v>
      </c>
      <c r="C53" s="17" t="s">
        <v>24</v>
      </c>
      <c r="D53" s="24" t="s">
        <v>230</v>
      </c>
      <c r="E53" s="24">
        <v>30</v>
      </c>
      <c r="F53" s="24" t="s">
        <v>51</v>
      </c>
      <c r="G53" s="24" t="s">
        <v>20</v>
      </c>
      <c r="H53" s="17" t="s">
        <v>119</v>
      </c>
      <c r="I53" s="17" t="s">
        <v>163</v>
      </c>
      <c r="J53" s="15">
        <v>3</v>
      </c>
      <c r="K53" s="25">
        <v>600</v>
      </c>
      <c r="L53" s="13">
        <v>300</v>
      </c>
      <c r="M53" s="11" t="s">
        <v>37</v>
      </c>
      <c r="N53" s="11">
        <f t="shared" si="2"/>
        <v>10</v>
      </c>
    </row>
    <row r="54" spans="1:14" x14ac:dyDescent="0.25">
      <c r="A54" s="12">
        <v>32</v>
      </c>
      <c r="B54" s="24">
        <v>201042345</v>
      </c>
      <c r="C54" s="17" t="s">
        <v>209</v>
      </c>
      <c r="D54" s="24" t="s">
        <v>230</v>
      </c>
      <c r="E54" s="24">
        <v>300</v>
      </c>
      <c r="F54" s="24" t="s">
        <v>52</v>
      </c>
      <c r="G54" s="24" t="s">
        <v>20</v>
      </c>
      <c r="H54" s="17" t="s">
        <v>121</v>
      </c>
      <c r="I54" s="17" t="s">
        <v>164</v>
      </c>
      <c r="J54" s="15">
        <v>3</v>
      </c>
      <c r="K54" s="25">
        <v>900</v>
      </c>
      <c r="L54" s="13">
        <v>450</v>
      </c>
      <c r="M54" s="11" t="s">
        <v>37</v>
      </c>
      <c r="N54" s="11">
        <f t="shared" si="2"/>
        <v>1.5</v>
      </c>
    </row>
    <row r="55" spans="1:14" ht="25.5" x14ac:dyDescent="0.25">
      <c r="A55" s="21">
        <v>33</v>
      </c>
      <c r="B55" s="24">
        <v>201042345</v>
      </c>
      <c r="C55" s="17" t="s">
        <v>24</v>
      </c>
      <c r="D55" s="24" t="s">
        <v>230</v>
      </c>
      <c r="E55" s="24">
        <v>1</v>
      </c>
      <c r="F55" s="24" t="s">
        <v>53</v>
      </c>
      <c r="G55" s="24" t="s">
        <v>20</v>
      </c>
      <c r="H55" s="17" t="s">
        <v>119</v>
      </c>
      <c r="I55" s="17" t="s">
        <v>165</v>
      </c>
      <c r="J55" s="15">
        <v>15</v>
      </c>
      <c r="K55" s="25">
        <v>4000</v>
      </c>
      <c r="L55" s="13">
        <v>3999.221</v>
      </c>
      <c r="M55" s="11" t="s">
        <v>37</v>
      </c>
      <c r="N55" s="11">
        <f t="shared" si="2"/>
        <v>3999.221</v>
      </c>
    </row>
    <row r="56" spans="1:14" x14ac:dyDescent="0.25">
      <c r="A56" s="12">
        <v>34</v>
      </c>
      <c r="B56" s="24">
        <v>201042345</v>
      </c>
      <c r="C56" s="17" t="s">
        <v>205</v>
      </c>
      <c r="D56" s="24" t="s">
        <v>230</v>
      </c>
      <c r="E56" s="24">
        <v>300</v>
      </c>
      <c r="F56" s="24" t="s">
        <v>54</v>
      </c>
      <c r="G56" s="24" t="s">
        <v>20</v>
      </c>
      <c r="H56" s="17" t="s">
        <v>122</v>
      </c>
      <c r="I56" s="17" t="s">
        <v>166</v>
      </c>
      <c r="J56" s="15">
        <v>3</v>
      </c>
      <c r="K56" s="25">
        <v>900</v>
      </c>
      <c r="L56" s="13">
        <v>450</v>
      </c>
      <c r="M56" s="11" t="s">
        <v>87</v>
      </c>
      <c r="N56" s="11">
        <f t="shared" si="2"/>
        <v>1.5</v>
      </c>
    </row>
    <row r="57" spans="1:14" x14ac:dyDescent="0.25">
      <c r="A57" s="21">
        <v>35</v>
      </c>
      <c r="B57" s="24">
        <v>201042345</v>
      </c>
      <c r="C57" s="17" t="s">
        <v>210</v>
      </c>
      <c r="D57" s="24" t="s">
        <v>230</v>
      </c>
      <c r="E57" s="24">
        <v>80</v>
      </c>
      <c r="F57" s="24" t="s">
        <v>55</v>
      </c>
      <c r="G57" s="24" t="s">
        <v>20</v>
      </c>
      <c r="H57" s="17" t="s">
        <v>123</v>
      </c>
      <c r="I57" s="17" t="s">
        <v>167</v>
      </c>
      <c r="J57" s="15">
        <v>3</v>
      </c>
      <c r="K57" s="25">
        <v>1600</v>
      </c>
      <c r="L57" s="13">
        <v>800</v>
      </c>
      <c r="M57" s="11" t="s">
        <v>87</v>
      </c>
      <c r="N57" s="11">
        <f t="shared" si="2"/>
        <v>10</v>
      </c>
    </row>
    <row r="58" spans="1:14" x14ac:dyDescent="0.25">
      <c r="A58" s="12">
        <v>36</v>
      </c>
      <c r="B58" s="24">
        <v>201042345</v>
      </c>
      <c r="C58" s="17" t="s">
        <v>211</v>
      </c>
      <c r="D58" s="24" t="s">
        <v>230</v>
      </c>
      <c r="E58" s="24">
        <v>50</v>
      </c>
      <c r="F58" s="24" t="s">
        <v>56</v>
      </c>
      <c r="G58" s="24" t="s">
        <v>20</v>
      </c>
      <c r="H58" s="17" t="s">
        <v>124</v>
      </c>
      <c r="I58" s="17" t="s">
        <v>168</v>
      </c>
      <c r="J58" s="15">
        <v>5</v>
      </c>
      <c r="K58" s="25">
        <v>2500</v>
      </c>
      <c r="L58" s="13">
        <v>1250</v>
      </c>
      <c r="M58" s="11" t="s">
        <v>87</v>
      </c>
      <c r="N58" s="11">
        <f t="shared" si="2"/>
        <v>25</v>
      </c>
    </row>
    <row r="59" spans="1:14" ht="25.5" x14ac:dyDescent="0.25">
      <c r="A59" s="21">
        <v>37</v>
      </c>
      <c r="B59" s="24">
        <v>201042345</v>
      </c>
      <c r="C59" s="17" t="s">
        <v>24</v>
      </c>
      <c r="D59" s="24" t="s">
        <v>230</v>
      </c>
      <c r="E59" s="24">
        <v>5</v>
      </c>
      <c r="F59" s="24" t="s">
        <v>57</v>
      </c>
      <c r="G59" s="24" t="s">
        <v>20</v>
      </c>
      <c r="H59" s="17" t="s">
        <v>124</v>
      </c>
      <c r="I59" s="17" t="s">
        <v>169</v>
      </c>
      <c r="J59" s="15">
        <v>15</v>
      </c>
      <c r="K59" s="25">
        <v>25000</v>
      </c>
      <c r="L59" s="13">
        <v>22734</v>
      </c>
      <c r="M59" s="11" t="s">
        <v>87</v>
      </c>
      <c r="N59" s="11">
        <f t="shared" si="2"/>
        <v>4546.8</v>
      </c>
    </row>
    <row r="60" spans="1:14" x14ac:dyDescent="0.25">
      <c r="A60" s="12">
        <v>38</v>
      </c>
      <c r="B60" s="24">
        <v>201042345</v>
      </c>
      <c r="C60" s="17" t="s">
        <v>212</v>
      </c>
      <c r="D60" s="24" t="s">
        <v>230</v>
      </c>
      <c r="E60" s="24">
        <v>50</v>
      </c>
      <c r="F60" s="24" t="s">
        <v>58</v>
      </c>
      <c r="G60" s="24" t="s">
        <v>20</v>
      </c>
      <c r="H60" s="17" t="s">
        <v>125</v>
      </c>
      <c r="I60" s="17" t="s">
        <v>170</v>
      </c>
      <c r="J60" s="15">
        <v>10</v>
      </c>
      <c r="K60" s="25">
        <v>1000</v>
      </c>
      <c r="L60" s="13">
        <v>900</v>
      </c>
      <c r="M60" s="11" t="s">
        <v>87</v>
      </c>
      <c r="N60" s="11">
        <f t="shared" si="2"/>
        <v>18</v>
      </c>
    </row>
    <row r="61" spans="1:14" x14ac:dyDescent="0.25">
      <c r="A61" s="21">
        <v>39</v>
      </c>
      <c r="B61" s="24">
        <v>201042345</v>
      </c>
      <c r="C61" s="17" t="s">
        <v>213</v>
      </c>
      <c r="D61" s="24" t="s">
        <v>230</v>
      </c>
      <c r="E61" s="24">
        <v>20</v>
      </c>
      <c r="F61" s="24" t="s">
        <v>59</v>
      </c>
      <c r="G61" s="24" t="s">
        <v>20</v>
      </c>
      <c r="H61" s="17" t="s">
        <v>123</v>
      </c>
      <c r="I61" s="17" t="s">
        <v>171</v>
      </c>
      <c r="J61" s="15">
        <v>2</v>
      </c>
      <c r="K61" s="25">
        <v>700</v>
      </c>
      <c r="L61" s="13">
        <v>570</v>
      </c>
      <c r="M61" s="11" t="s">
        <v>87</v>
      </c>
      <c r="N61" s="11">
        <f t="shared" si="2"/>
        <v>28.5</v>
      </c>
    </row>
    <row r="62" spans="1:14" x14ac:dyDescent="0.25">
      <c r="A62" s="12">
        <v>40</v>
      </c>
      <c r="B62" s="24">
        <v>201042345</v>
      </c>
      <c r="C62" s="17" t="s">
        <v>214</v>
      </c>
      <c r="D62" s="24" t="s">
        <v>230</v>
      </c>
      <c r="E62" s="24">
        <v>22</v>
      </c>
      <c r="F62" s="24" t="s">
        <v>60</v>
      </c>
      <c r="G62" s="24" t="s">
        <v>20</v>
      </c>
      <c r="H62" s="17" t="s">
        <v>126</v>
      </c>
      <c r="I62" s="17" t="s">
        <v>172</v>
      </c>
      <c r="J62" s="15">
        <v>15</v>
      </c>
      <c r="K62" s="25">
        <v>1056</v>
      </c>
      <c r="L62" s="13">
        <v>946</v>
      </c>
      <c r="M62" s="11" t="s">
        <v>87</v>
      </c>
      <c r="N62" s="11">
        <f t="shared" si="2"/>
        <v>43</v>
      </c>
    </row>
    <row r="63" spans="1:14" x14ac:dyDescent="0.25">
      <c r="A63" s="21">
        <v>41</v>
      </c>
      <c r="B63" s="24">
        <v>201042345</v>
      </c>
      <c r="C63" s="17" t="s">
        <v>21</v>
      </c>
      <c r="D63" s="24" t="s">
        <v>230</v>
      </c>
      <c r="E63" s="24">
        <v>100</v>
      </c>
      <c r="F63" s="24" t="s">
        <v>61</v>
      </c>
      <c r="G63" s="24" t="s">
        <v>20</v>
      </c>
      <c r="H63" s="17" t="s">
        <v>112</v>
      </c>
      <c r="I63" s="17" t="s">
        <v>173</v>
      </c>
      <c r="J63" s="15">
        <v>7</v>
      </c>
      <c r="K63" s="25">
        <v>4990</v>
      </c>
      <c r="L63" s="13">
        <v>4190</v>
      </c>
      <c r="M63" s="11" t="s">
        <v>41</v>
      </c>
      <c r="N63" s="11">
        <f t="shared" si="2"/>
        <v>41.9</v>
      </c>
    </row>
    <row r="64" spans="1:14" ht="25.5" x14ac:dyDescent="0.25">
      <c r="A64" s="12">
        <v>42</v>
      </c>
      <c r="B64" s="24">
        <v>201042345</v>
      </c>
      <c r="C64" s="17" t="s">
        <v>215</v>
      </c>
      <c r="D64" s="24" t="s">
        <v>230</v>
      </c>
      <c r="E64" s="24">
        <v>100</v>
      </c>
      <c r="F64" s="24" t="s">
        <v>62</v>
      </c>
      <c r="G64" s="24" t="s">
        <v>20</v>
      </c>
      <c r="H64" s="17" t="s">
        <v>127</v>
      </c>
      <c r="I64" s="17" t="s">
        <v>174</v>
      </c>
      <c r="J64" s="15">
        <v>10</v>
      </c>
      <c r="K64" s="25">
        <v>5000</v>
      </c>
      <c r="L64" s="13">
        <v>2700</v>
      </c>
      <c r="M64" s="11" t="s">
        <v>41</v>
      </c>
      <c r="N64" s="11">
        <f t="shared" si="2"/>
        <v>27</v>
      </c>
    </row>
    <row r="65" spans="1:17" x14ac:dyDescent="0.25">
      <c r="A65" s="21">
        <v>43</v>
      </c>
      <c r="B65" s="24">
        <v>201042345</v>
      </c>
      <c r="C65" s="17" t="s">
        <v>216</v>
      </c>
      <c r="D65" s="24" t="s">
        <v>230</v>
      </c>
      <c r="E65" s="24">
        <v>400</v>
      </c>
      <c r="F65" s="24" t="s">
        <v>63</v>
      </c>
      <c r="G65" s="24" t="s">
        <v>20</v>
      </c>
      <c r="H65" s="17" t="s">
        <v>128</v>
      </c>
      <c r="I65" s="17" t="s">
        <v>175</v>
      </c>
      <c r="J65" s="15">
        <v>10</v>
      </c>
      <c r="K65" s="25">
        <v>1200</v>
      </c>
      <c r="L65" s="13">
        <v>600</v>
      </c>
      <c r="M65" s="11" t="s">
        <v>188</v>
      </c>
      <c r="N65" s="11">
        <f t="shared" si="2"/>
        <v>1.5</v>
      </c>
    </row>
    <row r="66" spans="1:17" x14ac:dyDescent="0.25">
      <c r="A66" s="12">
        <v>44</v>
      </c>
      <c r="B66" s="24">
        <v>201042345</v>
      </c>
      <c r="C66" s="17" t="s">
        <v>217</v>
      </c>
      <c r="D66" s="24" t="s">
        <v>230</v>
      </c>
      <c r="E66" s="24">
        <v>30</v>
      </c>
      <c r="F66" s="24" t="s">
        <v>64</v>
      </c>
      <c r="G66" s="24" t="s">
        <v>20</v>
      </c>
      <c r="H66" s="17" t="s">
        <v>25</v>
      </c>
      <c r="I66" s="17" t="s">
        <v>176</v>
      </c>
      <c r="J66" s="15">
        <v>10</v>
      </c>
      <c r="K66" s="25">
        <v>1500</v>
      </c>
      <c r="L66" s="13">
        <v>1470</v>
      </c>
      <c r="M66" s="11" t="s">
        <v>188</v>
      </c>
      <c r="N66" s="11">
        <f t="shared" si="2"/>
        <v>49</v>
      </c>
    </row>
    <row r="67" spans="1:17" x14ac:dyDescent="0.25">
      <c r="A67" s="21">
        <v>45</v>
      </c>
      <c r="B67" s="24">
        <v>201042345</v>
      </c>
      <c r="C67" s="17" t="s">
        <v>216</v>
      </c>
      <c r="D67" s="24" t="s">
        <v>230</v>
      </c>
      <c r="E67" s="24">
        <v>250</v>
      </c>
      <c r="F67" s="24" t="s">
        <v>65</v>
      </c>
      <c r="G67" s="24" t="s">
        <v>20</v>
      </c>
      <c r="H67" s="17" t="s">
        <v>128</v>
      </c>
      <c r="I67" s="17" t="s">
        <v>177</v>
      </c>
      <c r="J67" s="15">
        <v>10</v>
      </c>
      <c r="K67" s="25">
        <v>750</v>
      </c>
      <c r="L67" s="13">
        <v>549.75</v>
      </c>
      <c r="M67" s="11" t="s">
        <v>188</v>
      </c>
      <c r="N67" s="11">
        <f t="shared" si="2"/>
        <v>2.1989999999999998</v>
      </c>
    </row>
    <row r="68" spans="1:17" x14ac:dyDescent="0.25">
      <c r="A68" s="12">
        <v>46</v>
      </c>
      <c r="B68" s="24">
        <v>201042345</v>
      </c>
      <c r="C68" s="17" t="s">
        <v>218</v>
      </c>
      <c r="D68" s="24" t="s">
        <v>230</v>
      </c>
      <c r="E68" s="24">
        <v>3</v>
      </c>
      <c r="F68" s="24" t="s">
        <v>66</v>
      </c>
      <c r="G68" s="24" t="s">
        <v>20</v>
      </c>
      <c r="H68" s="17" t="s">
        <v>129</v>
      </c>
      <c r="I68" s="17" t="s">
        <v>178</v>
      </c>
      <c r="J68" s="15">
        <v>1</v>
      </c>
      <c r="K68" s="25">
        <v>3000</v>
      </c>
      <c r="L68" s="13">
        <v>1005</v>
      </c>
      <c r="M68" s="11" t="s">
        <v>188</v>
      </c>
      <c r="N68" s="11">
        <f t="shared" si="2"/>
        <v>335</v>
      </c>
    </row>
    <row r="69" spans="1:17" x14ac:dyDescent="0.25">
      <c r="A69" s="21">
        <v>47</v>
      </c>
      <c r="B69" s="24">
        <v>201042345</v>
      </c>
      <c r="C69" s="17" t="s">
        <v>219</v>
      </c>
      <c r="D69" s="24" t="s">
        <v>230</v>
      </c>
      <c r="E69" s="24">
        <v>10</v>
      </c>
      <c r="F69" s="24" t="s">
        <v>67</v>
      </c>
      <c r="G69" s="24" t="s">
        <v>20</v>
      </c>
      <c r="H69" s="17" t="s">
        <v>130</v>
      </c>
      <c r="I69" s="17" t="s">
        <v>179</v>
      </c>
      <c r="J69" s="15">
        <v>1</v>
      </c>
      <c r="K69" s="25">
        <v>550</v>
      </c>
      <c r="L69" s="13">
        <v>330</v>
      </c>
      <c r="M69" s="11" t="s">
        <v>188</v>
      </c>
      <c r="N69" s="11">
        <f t="shared" si="2"/>
        <v>33</v>
      </c>
    </row>
    <row r="70" spans="1:17" ht="25.5" x14ac:dyDescent="0.25">
      <c r="A70" s="12">
        <v>48</v>
      </c>
      <c r="B70" s="24">
        <v>201042345</v>
      </c>
      <c r="C70" s="17" t="s">
        <v>220</v>
      </c>
      <c r="D70" s="24" t="s">
        <v>230</v>
      </c>
      <c r="E70" s="24">
        <v>2</v>
      </c>
      <c r="F70" s="24" t="s">
        <v>68</v>
      </c>
      <c r="G70" s="24" t="s">
        <v>20</v>
      </c>
      <c r="H70" s="17" t="s">
        <v>131</v>
      </c>
      <c r="I70" s="17" t="s">
        <v>180</v>
      </c>
      <c r="J70" s="15">
        <v>10</v>
      </c>
      <c r="K70" s="25">
        <v>20000</v>
      </c>
      <c r="L70" s="13">
        <v>13730</v>
      </c>
      <c r="M70" s="11" t="s">
        <v>189</v>
      </c>
      <c r="N70" s="11">
        <f t="shared" si="2"/>
        <v>6865</v>
      </c>
    </row>
    <row r="71" spans="1:17" x14ac:dyDescent="0.25">
      <c r="A71" s="21">
        <v>49</v>
      </c>
      <c r="B71" s="24">
        <v>201042345</v>
      </c>
      <c r="C71" s="17" t="s">
        <v>221</v>
      </c>
      <c r="D71" s="24" t="s">
        <v>230</v>
      </c>
      <c r="E71" s="24">
        <v>20</v>
      </c>
      <c r="F71" s="24" t="s">
        <v>69</v>
      </c>
      <c r="G71" s="24" t="s">
        <v>20</v>
      </c>
      <c r="H71" s="17" t="s">
        <v>132</v>
      </c>
      <c r="I71" s="17" t="s">
        <v>181</v>
      </c>
      <c r="J71" s="15">
        <v>14</v>
      </c>
      <c r="K71" s="25">
        <v>360</v>
      </c>
      <c r="L71" s="13">
        <v>280</v>
      </c>
      <c r="M71" s="11" t="s">
        <v>189</v>
      </c>
      <c r="N71" s="11">
        <f t="shared" si="2"/>
        <v>14</v>
      </c>
    </row>
    <row r="72" spans="1:17" ht="25.5" x14ac:dyDescent="0.25">
      <c r="A72" s="12">
        <v>50</v>
      </c>
      <c r="B72" s="24">
        <v>201042345</v>
      </c>
      <c r="C72" s="17" t="s">
        <v>220</v>
      </c>
      <c r="D72" s="24" t="s">
        <v>230</v>
      </c>
      <c r="E72" s="24">
        <v>30</v>
      </c>
      <c r="F72" s="24" t="s">
        <v>70</v>
      </c>
      <c r="G72" s="24" t="s">
        <v>20</v>
      </c>
      <c r="H72" s="17" t="s">
        <v>131</v>
      </c>
      <c r="I72" s="17" t="s">
        <v>182</v>
      </c>
      <c r="J72" s="15">
        <v>15</v>
      </c>
      <c r="K72" s="25">
        <v>1650</v>
      </c>
      <c r="L72" s="13">
        <v>1320</v>
      </c>
      <c r="M72" s="11" t="s">
        <v>189</v>
      </c>
      <c r="N72" s="11">
        <f t="shared" si="2"/>
        <v>44</v>
      </c>
    </row>
    <row r="73" spans="1:17" x14ac:dyDescent="0.25">
      <c r="A73" s="21">
        <v>51</v>
      </c>
      <c r="B73" s="24">
        <v>201042345</v>
      </c>
      <c r="C73" s="17" t="s">
        <v>222</v>
      </c>
      <c r="D73" s="24" t="s">
        <v>230</v>
      </c>
      <c r="E73" s="24">
        <v>15</v>
      </c>
      <c r="F73" s="24" t="s">
        <v>71</v>
      </c>
      <c r="G73" s="24" t="s">
        <v>20</v>
      </c>
      <c r="H73" s="17" t="s">
        <v>108</v>
      </c>
      <c r="I73" s="17" t="s">
        <v>183</v>
      </c>
      <c r="J73" s="15">
        <v>3</v>
      </c>
      <c r="K73" s="25">
        <v>300</v>
      </c>
      <c r="L73" s="13">
        <v>300</v>
      </c>
      <c r="M73" s="11" t="s">
        <v>190</v>
      </c>
      <c r="N73" s="11">
        <f t="shared" si="2"/>
        <v>20</v>
      </c>
    </row>
    <row r="74" spans="1:17" x14ac:dyDescent="0.25">
      <c r="A74" s="12">
        <v>52</v>
      </c>
      <c r="B74" s="24">
        <v>201042345</v>
      </c>
      <c r="C74" s="17" t="s">
        <v>223</v>
      </c>
      <c r="D74" s="24" t="s">
        <v>230</v>
      </c>
      <c r="E74" s="24">
        <v>20</v>
      </c>
      <c r="F74" s="24" t="s">
        <v>72</v>
      </c>
      <c r="G74" s="24" t="s">
        <v>20</v>
      </c>
      <c r="H74" s="17" t="s">
        <v>112</v>
      </c>
      <c r="I74" s="17" t="s">
        <v>184</v>
      </c>
      <c r="J74" s="15">
        <v>14</v>
      </c>
      <c r="K74" s="25">
        <v>320</v>
      </c>
      <c r="L74" s="13">
        <v>260</v>
      </c>
      <c r="M74" s="11" t="s">
        <v>190</v>
      </c>
      <c r="N74" s="11">
        <f t="shared" si="2"/>
        <v>13</v>
      </c>
    </row>
    <row r="75" spans="1:17" ht="25.5" x14ac:dyDescent="0.25">
      <c r="A75" s="21">
        <v>53</v>
      </c>
      <c r="B75" s="24">
        <v>201042345</v>
      </c>
      <c r="C75" s="17" t="s">
        <v>224</v>
      </c>
      <c r="D75" s="24" t="s">
        <v>230</v>
      </c>
      <c r="E75" s="24">
        <v>30</v>
      </c>
      <c r="F75" s="17" t="s">
        <v>73</v>
      </c>
      <c r="G75" s="24" t="s">
        <v>20</v>
      </c>
      <c r="H75" s="17" t="s">
        <v>108</v>
      </c>
      <c r="I75" s="17" t="s">
        <v>185</v>
      </c>
      <c r="J75" s="18">
        <v>7</v>
      </c>
      <c r="K75" s="25">
        <v>1650</v>
      </c>
      <c r="L75" s="20">
        <v>1440</v>
      </c>
      <c r="M75" s="11" t="s">
        <v>190</v>
      </c>
      <c r="N75" s="11">
        <f t="shared" si="2"/>
        <v>48</v>
      </c>
    </row>
    <row r="76" spans="1:17" ht="15.75" thickBot="1" x14ac:dyDescent="0.3">
      <c r="A76" s="12">
        <v>54</v>
      </c>
      <c r="B76" s="24">
        <v>201042345</v>
      </c>
      <c r="C76" s="17" t="s">
        <v>225</v>
      </c>
      <c r="D76" s="24" t="s">
        <v>230</v>
      </c>
      <c r="E76" s="17">
        <v>1</v>
      </c>
      <c r="F76" s="24" t="s">
        <v>74</v>
      </c>
      <c r="G76" s="24" t="s">
        <v>20</v>
      </c>
      <c r="H76" s="17" t="s">
        <v>112</v>
      </c>
      <c r="I76" s="17" t="s">
        <v>186</v>
      </c>
      <c r="J76" s="18">
        <v>3</v>
      </c>
      <c r="K76" s="19">
        <v>3800</v>
      </c>
      <c r="L76" s="20">
        <v>1900</v>
      </c>
      <c r="M76" s="11" t="s">
        <v>190</v>
      </c>
      <c r="N76" s="11">
        <f t="shared" si="2"/>
        <v>1900</v>
      </c>
      <c r="P76" s="11" t="s">
        <v>82</v>
      </c>
      <c r="Q76" s="11" t="str">
        <f t="shared" si="1"/>
        <v>SL1263100 / K1090696-02.09.2025</v>
      </c>
    </row>
    <row r="77" spans="1:17" ht="16.5" thickBot="1" x14ac:dyDescent="0.3">
      <c r="A77" s="59" t="s">
        <v>11</v>
      </c>
      <c r="B77" s="60"/>
      <c r="C77" s="60"/>
      <c r="D77" s="60"/>
      <c r="E77" s="60"/>
      <c r="F77" s="60"/>
      <c r="G77" s="60"/>
      <c r="H77" s="60"/>
      <c r="I77" s="60"/>
      <c r="J77" s="61"/>
      <c r="K77" s="31">
        <f>SUM(K17:K76)</f>
        <v>212696.5</v>
      </c>
      <c r="L77" s="32">
        <f>SUM(L17:L76)</f>
        <v>212220.11199999996</v>
      </c>
    </row>
    <row r="78" spans="1:17" ht="16.5" thickBot="1" x14ac:dyDescent="0.3">
      <c r="A78" s="38" t="s">
        <v>12</v>
      </c>
      <c r="B78" s="39"/>
      <c r="C78" s="39"/>
      <c r="D78" s="39"/>
      <c r="E78" s="39"/>
      <c r="F78" s="39"/>
      <c r="G78" s="39"/>
      <c r="H78" s="39"/>
      <c r="I78" s="39"/>
      <c r="J78" s="40"/>
      <c r="K78" s="33">
        <f>+K77+K79</f>
        <v>1015240.711</v>
      </c>
      <c r="L78" s="33">
        <f>+L77+L79</f>
        <v>864035.02399999998</v>
      </c>
    </row>
    <row r="79" spans="1:17" hidden="1" x14ac:dyDescent="0.25">
      <c r="A79" s="4"/>
      <c r="K79" s="11">
        <v>802544.21100000001</v>
      </c>
      <c r="L79" s="11">
        <v>651814.91200000001</v>
      </c>
    </row>
    <row r="82" spans="2:10" ht="18.75" x14ac:dyDescent="0.3">
      <c r="B82" s="28"/>
      <c r="C82" s="28"/>
      <c r="D82" s="29"/>
      <c r="E82" s="30"/>
      <c r="F82" s="28"/>
      <c r="G82" s="28"/>
      <c r="H82" s="11"/>
      <c r="J82" s="28"/>
    </row>
    <row r="83" spans="2:10" hidden="1" x14ac:dyDescent="0.25"/>
    <row r="84" spans="2:10" hidden="1" x14ac:dyDescent="0.25"/>
    <row r="85" spans="2:10" hidden="1" x14ac:dyDescent="0.25"/>
  </sheetData>
  <autoFilter ref="A8:N78"/>
  <mergeCells count="12">
    <mergeCell ref="A10:L10"/>
    <mergeCell ref="I1:M1"/>
    <mergeCell ref="I2:M2"/>
    <mergeCell ref="I3:M3"/>
    <mergeCell ref="I4:M4"/>
    <mergeCell ref="A6:L6"/>
    <mergeCell ref="A77:J77"/>
    <mergeCell ref="A78:J78"/>
    <mergeCell ref="A12:L12"/>
    <mergeCell ref="A14:L14"/>
    <mergeCell ref="A16:L16"/>
    <mergeCell ref="A22:L22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kam boholi</vt:lpstr>
      <vt:lpstr>'kam boholi'!Область_печати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Doniyor Shukurov</dc:creator>
  <cp:lastModifiedBy>Yuliya Antonova</cp:lastModifiedBy>
  <cp:lastPrinted>2025-07-10T12:32:36Z</cp:lastPrinted>
  <dcterms:created xsi:type="dcterms:W3CDTF">2015-06-05T18:19:34Z</dcterms:created>
  <dcterms:modified xsi:type="dcterms:W3CDTF">2025-12-15T12:21:10Z</dcterms:modified>
</cp:coreProperties>
</file>