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sunnatova\Desktop\Очиклик индекси\2-квартал\Ишлар бошкармаси\"/>
    </mc:Choice>
  </mc:AlternateContent>
  <bookViews>
    <workbookView xWindow="-120" yWindow="-120" windowWidth="29040" windowHeight="15840"/>
  </bookViews>
  <sheets>
    <sheet name="kam boholi" sheetId="3" r:id="rId1"/>
  </sheets>
  <definedNames>
    <definedName name="_xlnm._FilterDatabase" localSheetId="0" hidden="1">'kam boholi'!$A$4:$N$46</definedName>
    <definedName name="_xlnm.Print_Area" localSheetId="0">'kam boholi'!$A$1:$L$48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44" i="3" l="1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L45" i="3"/>
  <c r="L46" i="3" s="1"/>
  <c r="K45" i="3"/>
  <c r="K46" i="3" s="1"/>
</calcChain>
</file>

<file path=xl/sharedStrings.xml><?xml version="1.0" encoding="utf-8"?>
<sst xmlns="http://schemas.openxmlformats.org/spreadsheetml/2006/main" count="314" uniqueCount="162">
  <si>
    <t>T/r</t>
  </si>
  <si>
    <t>Kategoriyasi</t>
  </si>
  <si>
    <t>Lot raqami</t>
  </si>
  <si>
    <t>Moliyalashtirish manbai</t>
  </si>
  <si>
    <t>Yetkazib beruvchi nomi va STIR raqami</t>
  </si>
  <si>
    <t>Shartnoma raqami va sanasi</t>
  </si>
  <si>
    <t>Tender</t>
  </si>
  <si>
    <t>Eng yaxshi taklifni tanlash</t>
  </si>
  <si>
    <t>Boshlang’ich narxni pasaytirish uchun o’tkaziladigan auktsion</t>
  </si>
  <si>
    <t>Elektron do’kon</t>
  </si>
  <si>
    <t>Milliy do’kon</t>
  </si>
  <si>
    <t>Ma’lumotlar e’lon qilinayotgan davr bo’yicha jami:</t>
  </si>
  <si>
    <t>Hisobot yilining o’tgan davri bo’yicha jami:</t>
  </si>
  <si>
    <t>Buyurtmachining STIR raqami</t>
  </si>
  <si>
    <r>
      <t xml:space="preserve">Xarid amalga oshirilgan qiymat 
</t>
    </r>
    <r>
      <rPr>
        <i/>
        <sz val="12"/>
        <color rgb="FF212529"/>
        <rFont val="Times New Roman"/>
        <family val="1"/>
        <charset val="204"/>
      </rPr>
      <t>(ming so’mda)</t>
    </r>
  </si>
  <si>
    <r>
      <t xml:space="preserve">Yetkazib berish muddati
</t>
    </r>
    <r>
      <rPr>
        <i/>
        <sz val="12"/>
        <color rgb="FF212529"/>
        <rFont val="Times New Roman"/>
        <family val="1"/>
        <charset val="204"/>
      </rPr>
      <t>(kun, ish kuni yoki sutka)</t>
    </r>
  </si>
  <si>
    <r>
      <t xml:space="preserve">Miqdori 
</t>
    </r>
    <r>
      <rPr>
        <i/>
        <sz val="12"/>
        <color rgb="FF212529"/>
        <rFont val="Times New Roman"/>
        <family val="1"/>
        <charset val="204"/>
      </rPr>
      <t>(o’lchov birligi)</t>
    </r>
  </si>
  <si>
    <r>
      <t xml:space="preserve">Xarid predmeti 
</t>
    </r>
    <r>
      <rPr>
        <i/>
        <sz val="12"/>
        <color rgb="FF212529"/>
        <rFont val="Times New Roman"/>
        <family val="1"/>
        <charset val="204"/>
      </rPr>
      <t>(mahsulot, ish, xizmat)</t>
    </r>
  </si>
  <si>
    <r>
      <t xml:space="preserve">Xarid boshlang’ich qiymati 
</t>
    </r>
    <r>
      <rPr>
        <i/>
        <sz val="12"/>
        <color rgb="FF212529"/>
        <rFont val="Times New Roman"/>
        <family val="1"/>
        <charset val="204"/>
      </rPr>
      <t>(ming so’mda)</t>
    </r>
  </si>
  <si>
    <t>-</t>
  </si>
  <si>
    <t>o'z mablag'lari xisobidan</t>
  </si>
  <si>
    <t>Бумага А4</t>
  </si>
  <si>
    <t>Туалетная бумага</t>
  </si>
  <si>
    <t>Полотенца бумажное</t>
  </si>
  <si>
    <t>Полотенце бумажное</t>
  </si>
  <si>
    <t>INTERNATIONAL PAPER MCHJ-205247459</t>
  </si>
  <si>
    <t>KANS-MARKET XK-204387372</t>
  </si>
  <si>
    <t>Картридж для принтера</t>
  </si>
  <si>
    <t>Барабан для картриджа</t>
  </si>
  <si>
    <t>Конверт почтовый бумажный</t>
  </si>
  <si>
    <t>Средство для удаления пятен</t>
  </si>
  <si>
    <t>Тонер</t>
  </si>
  <si>
    <t>Полиэтиленовые пакеты</t>
  </si>
  <si>
    <t>3221396-08.05.2025</t>
  </si>
  <si>
    <t>3320865-30.05.2025</t>
  </si>
  <si>
    <t>3330405-03.06.2025</t>
  </si>
  <si>
    <t>3306839-28.05.2025</t>
  </si>
  <si>
    <t>4892941.1.1-03.06.2025</t>
  </si>
  <si>
    <t>ХК "GAMMA TONER TECHNOLOGY"-207102130</t>
  </si>
  <si>
    <t>YTT TEN DMITRIY SERAFIMOVICH-31910870160024</t>
  </si>
  <si>
    <t>MONTECH MCHJ-311883938</t>
  </si>
  <si>
    <t>ООО MUSAFFO-QULAY SAVDO-306307387</t>
  </si>
  <si>
    <t>UP-TO HILL MCHJ-309304856</t>
  </si>
  <si>
    <t>Перчаткалар</t>
  </si>
  <si>
    <t>Веник</t>
  </si>
  <si>
    <t>Средство для мытья посуды</t>
  </si>
  <si>
    <t>Мыло хозяйственное твердое</t>
  </si>
  <si>
    <t>Средство для ванной</t>
  </si>
  <si>
    <t>Бумага офисная А4</t>
  </si>
  <si>
    <t>ежедневник</t>
  </si>
  <si>
    <t>Бумага для заметок</t>
  </si>
  <si>
    <t>Папка скоросшиватель</t>
  </si>
  <si>
    <t>Бумага офисная</t>
  </si>
  <si>
    <t>Ручка шариковая 1мм чер.</t>
  </si>
  <si>
    <t>Бумага А4, 500 листов в пачке,</t>
  </si>
  <si>
    <t>Скоросшиватель бумажный</t>
  </si>
  <si>
    <t>Журнал 150л</t>
  </si>
  <si>
    <t>Санитарно-гигиеническое средство</t>
  </si>
  <si>
    <t>INNOVATION PROJECT PROGRAMS MCHJ-308564985</t>
  </si>
  <si>
    <t>RIVOJ 786 MCHJ-311958810</t>
  </si>
  <si>
    <t>MAXFRESH MCHJ-310993327</t>
  </si>
  <si>
    <t>NAMANGAN KANSELYARIYALARI MCHJ-302285214</t>
  </si>
  <si>
    <t>BUNYODKOR PLUS TRADE MCHJ-311444518</t>
  </si>
  <si>
    <t>JIZZAX KANS XK-306988356</t>
  </si>
  <si>
    <t>QARAQALPAQ KOMPYUTER-ORGTEXBIT SERVIS MCHJ-301966284</t>
  </si>
  <si>
    <t>ALFA MONET GROUP MCHJ-201054014</t>
  </si>
  <si>
    <t>ECOTRADE HAUSE XK-310224031</t>
  </si>
  <si>
    <t>ZAKOVAT NASHRIYOT UYI MCHJ-203051752</t>
  </si>
  <si>
    <t>GRAND PAPIRUS XK-303105260</t>
  </si>
  <si>
    <t>FALCON LINE MCHJ-306894560</t>
  </si>
  <si>
    <t>K1074883-03.06.2025</t>
  </si>
  <si>
    <t>K1074941-03.06.2025</t>
  </si>
  <si>
    <t>K1075533-09.06.2025</t>
  </si>
  <si>
    <t>K1074865-03.06.2025</t>
  </si>
  <si>
    <t>K1075015-04.06.2025</t>
  </si>
  <si>
    <t>K1075532-09.06.2025</t>
  </si>
  <si>
    <t>K1075531-09.06.2025</t>
  </si>
  <si>
    <t>K1074864-03.06.2025</t>
  </si>
  <si>
    <t>K1063242-28.03.2025</t>
  </si>
  <si>
    <t>K1070335-08.05.2025</t>
  </si>
  <si>
    <t>K1064513-08.04.2025</t>
  </si>
  <si>
    <t>K1064514-08.04.2025</t>
  </si>
  <si>
    <t>K1064515-08.04.2025</t>
  </si>
  <si>
    <t>K1069719-06.05.2025</t>
  </si>
  <si>
    <t>K1069812-06.05.2025</t>
  </si>
  <si>
    <t>K1069813-06.05.2025</t>
  </si>
  <si>
    <t>K1072701-21.05.2025</t>
  </si>
  <si>
    <t>K1064882-09.04.2025</t>
  </si>
  <si>
    <t>K1073228-23.05.2025</t>
  </si>
  <si>
    <t>K1062282-24.03.2025</t>
  </si>
  <si>
    <t>K1068820-30.04.2025</t>
  </si>
  <si>
    <t>K1075418-05.06.2025</t>
  </si>
  <si>
    <t>K1061342-18.03.2025</t>
  </si>
  <si>
    <t>K1068481-28.04.2025</t>
  </si>
  <si>
    <t>K1074529-30.05.2025</t>
  </si>
  <si>
    <t>Тошкент шаҳар</t>
  </si>
  <si>
    <t>Бошқарув</t>
  </si>
  <si>
    <t>Тошкент вилояти</t>
  </si>
  <si>
    <t>Boshqaruv</t>
  </si>
  <si>
    <t>Q R</t>
  </si>
  <si>
    <t>Surxandaryo</t>
  </si>
  <si>
    <t>Samarqand</t>
  </si>
  <si>
    <t>Jizzax</t>
  </si>
  <si>
    <t xml:space="preserve">Toshkent sh </t>
  </si>
  <si>
    <t>Qashqadaryo</t>
  </si>
  <si>
    <t>Navoiy</t>
  </si>
  <si>
    <t>Toshkent Vil</t>
  </si>
  <si>
    <t>SL1200750</t>
  </si>
  <si>
    <t>SL1235604</t>
  </si>
  <si>
    <t>SL1204944</t>
  </si>
  <si>
    <t>SL1204942</t>
  </si>
  <si>
    <t>SL1204939</t>
  </si>
  <si>
    <t>SL1232746</t>
  </si>
  <si>
    <t>SL1233299</t>
  </si>
  <si>
    <t>SL1233300</t>
  </si>
  <si>
    <t>SL1248890</t>
  </si>
  <si>
    <t>SL1207104</t>
  </si>
  <si>
    <t>SL1252924</t>
  </si>
  <si>
    <t>SL1196078</t>
  </si>
  <si>
    <t>SL1228023</t>
  </si>
  <si>
    <t>SL1266718</t>
  </si>
  <si>
    <t>SL1191070</t>
  </si>
  <si>
    <t>SL1226239</t>
  </si>
  <si>
    <t>SL1262254</t>
  </si>
  <si>
    <t>SL1264414</t>
  </si>
  <si>
    <t>Код ТН ВЭД / СКП  4015190000</t>
  </si>
  <si>
    <t>SL1264440</t>
  </si>
  <si>
    <t>Код ТН ВЭД / СКП  9603100000</t>
  </si>
  <si>
    <t>SL1267068</t>
  </si>
  <si>
    <t>Код ТН ВЭД / СКП  4818209100</t>
  </si>
  <si>
    <t>SL1264276</t>
  </si>
  <si>
    <t>SL1264264</t>
  </si>
  <si>
    <t>Код ТН ВЭД / СКП  3402500000</t>
  </si>
  <si>
    <t>Код ТН ВЭД / СКП  3401190000</t>
  </si>
  <si>
    <t>SL1267069</t>
  </si>
  <si>
    <t>Код ТН ВЭД / СКП  4803009000</t>
  </si>
  <si>
    <t>SL1267067</t>
  </si>
  <si>
    <t>Код ТН ВЭД / СКП  4818101000</t>
  </si>
  <si>
    <t>SL1264274</t>
  </si>
  <si>
    <t>Код ТН ВЭД / СКП  4802562000</t>
  </si>
  <si>
    <t>Код ТН ВЭД / СКП 4820103000</t>
  </si>
  <si>
    <t>Код ТН ВЭД / СКП  4820103000</t>
  </si>
  <si>
    <t>Код ТН ВЭД / СКП 4820300000</t>
  </si>
  <si>
    <t>Код ТН ВЭД / СКП 4802562000</t>
  </si>
  <si>
    <t>Код ТН ВЭД / СКП 9608101000</t>
  </si>
  <si>
    <t>Код ТН ВЭД / СКП 4820101000</t>
  </si>
  <si>
    <t>Код ТН ВЭД / СКП 3402500000</t>
  </si>
  <si>
    <t>251210083900411</t>
  </si>
  <si>
    <t>Оборудование компьютерное, электронное и оптическое</t>
  </si>
  <si>
    <t>Машины и оборудование, не включенные в другие группировки</t>
  </si>
  <si>
    <t>251210083882021</t>
  </si>
  <si>
    <t>Вещества химические и продукты химические</t>
  </si>
  <si>
    <t>251210083892803</t>
  </si>
  <si>
    <t>Бумага и изделия из бумаги</t>
  </si>
  <si>
    <t>251210083810053</t>
  </si>
  <si>
    <t>251210083657917</t>
  </si>
  <si>
    <t>252210084892941</t>
  </si>
  <si>
    <t>Код товара 22.22.11.000-00003</t>
  </si>
  <si>
    <t>"O‘zagrosug‘urta" Boshqaruvi va xududy filiallar tomonidan 2025-yil 2-chorak davomida amalga oshirilgan davlat xaridlari orqali kam baholi va tez eskiruvchi buyumlar to‘g‘risidagi
MA'LUMOTLAR</t>
  </si>
  <si>
    <t xml:space="preserve"> / </t>
  </si>
  <si>
    <t>3091747 - 27.03.2025</t>
  </si>
  <si>
    <t>YTT MUSURMANOV SHERZOD TOSHPULATOVICH- 30210902920053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</si>
</sst>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3.5"/>
      <color rgb="FF000080"/>
      <name val="Times New Roman"/>
      <family val="1"/>
      <charset val="204"/>
    </font>
    <font>
      <b/>
      <sz val="12"/>
      <color rgb="FF212529"/>
      <name val="Times New Roman"/>
      <family val="1"/>
      <charset val="204"/>
    </font>
    <font>
      <i/>
      <sz val="12"/>
      <color rgb="FF21252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212529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14" xfId="0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4" fontId="1" fillId="2" borderId="20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1" fillId="0" borderId="12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4" fontId="10" fillId="2" borderId="9" xfId="0" applyNumberFormat="1" applyFont="1" applyFill="1" applyBorder="1" applyAlignment="1">
      <alignment vertical="center" wrapText="1"/>
    </xf>
    <xf numFmtId="4" fontId="10" fillId="2" borderId="10" xfId="0" applyNumberFormat="1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horizontal="right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3"/>
  <sheetViews>
    <sheetView tabSelected="1" view="pageBreakPreview" zoomScale="70" zoomScaleNormal="100" zoomScaleSheetLayoutView="70" workbookViewId="0">
      <selection activeCell="J50" sqref="J50"/>
    </sheetView>
  </sheetViews>
  <sheetFormatPr defaultRowHeight="15" x14ac:dyDescent="0.25"/>
  <cols>
    <col min="1" max="1" width="9.5703125" style="11" bestFit="1" customWidth="1"/>
    <col min="2" max="2" width="21.85546875" style="11" customWidth="1"/>
    <col min="3" max="3" width="32" style="11" bestFit="1" customWidth="1"/>
    <col min="4" max="4" width="25.85546875" style="11" customWidth="1"/>
    <col min="5" max="5" width="11.85546875" style="11" customWidth="1"/>
    <col min="6" max="6" width="16.5703125" style="11" customWidth="1"/>
    <col min="7" max="7" width="22.7109375" style="11" customWidth="1"/>
    <col min="8" max="8" width="49.5703125" style="16" bestFit="1" customWidth="1"/>
    <col min="9" max="9" width="22.85546875" style="11" customWidth="1"/>
    <col min="10" max="10" width="13" style="11" customWidth="1"/>
    <col min="11" max="11" width="15.5703125" style="11" customWidth="1"/>
    <col min="12" max="12" width="13.7109375" style="11" customWidth="1"/>
    <col min="13" max="13" width="16.85546875" style="11" bestFit="1" customWidth="1"/>
    <col min="14" max="14" width="13.85546875" style="11" bestFit="1" customWidth="1"/>
    <col min="15" max="16384" width="9.140625" style="11"/>
  </cols>
  <sheetData>
    <row r="2" spans="1:17" ht="60.75" customHeight="1" x14ac:dyDescent="0.25">
      <c r="A2" s="40" t="s">
        <v>158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7" ht="18" thickBot="1" x14ac:dyDescent="0.3">
      <c r="A3" s="1"/>
    </row>
    <row r="4" spans="1:17" ht="99.75" customHeight="1" thickBot="1" x14ac:dyDescent="0.3">
      <c r="A4" s="6" t="s">
        <v>0</v>
      </c>
      <c r="B4" s="7" t="s">
        <v>13</v>
      </c>
      <c r="C4" s="8" t="s">
        <v>17</v>
      </c>
      <c r="D4" s="7" t="s">
        <v>1</v>
      </c>
      <c r="E4" s="8" t="s">
        <v>16</v>
      </c>
      <c r="F4" s="7" t="s">
        <v>2</v>
      </c>
      <c r="G4" s="7" t="s">
        <v>3</v>
      </c>
      <c r="H4" s="7" t="s">
        <v>4</v>
      </c>
      <c r="I4" s="7" t="s">
        <v>5</v>
      </c>
      <c r="J4" s="8" t="s">
        <v>15</v>
      </c>
      <c r="K4" s="8" t="s">
        <v>18</v>
      </c>
      <c r="L4" s="10" t="s">
        <v>14</v>
      </c>
    </row>
    <row r="5" spans="1:17" ht="16.5" thickBot="1" x14ac:dyDescent="0.3">
      <c r="A5" s="2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11" t="s">
        <v>19</v>
      </c>
    </row>
    <row r="6" spans="1:17" ht="21" thickBot="1" x14ac:dyDescent="0.3">
      <c r="A6" s="42" t="s">
        <v>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4"/>
      <c r="M6" s="11" t="s">
        <v>19</v>
      </c>
    </row>
    <row r="7" spans="1:17" ht="15.75" thickBot="1" x14ac:dyDescent="0.3">
      <c r="A7" s="5" t="s">
        <v>19</v>
      </c>
      <c r="B7" s="5" t="s">
        <v>19</v>
      </c>
      <c r="C7" s="5" t="s">
        <v>19</v>
      </c>
      <c r="D7" s="5" t="s">
        <v>19</v>
      </c>
      <c r="E7" s="5" t="s">
        <v>19</v>
      </c>
      <c r="F7" s="5" t="s">
        <v>19</v>
      </c>
      <c r="G7" s="5" t="s">
        <v>19</v>
      </c>
      <c r="H7" s="5" t="s">
        <v>19</v>
      </c>
      <c r="I7" s="5" t="s">
        <v>19</v>
      </c>
      <c r="J7" s="5" t="s">
        <v>19</v>
      </c>
      <c r="K7" s="5" t="s">
        <v>19</v>
      </c>
      <c r="L7" s="5" t="s">
        <v>19</v>
      </c>
      <c r="M7" s="11" t="s">
        <v>19</v>
      </c>
    </row>
    <row r="8" spans="1:17" ht="21" thickBot="1" x14ac:dyDescent="0.3">
      <c r="A8" s="45" t="s">
        <v>7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7"/>
      <c r="M8" s="11" t="s">
        <v>19</v>
      </c>
    </row>
    <row r="9" spans="1:17" ht="15.75" thickBot="1" x14ac:dyDescent="0.3">
      <c r="A9" s="34" t="s">
        <v>19</v>
      </c>
      <c r="B9" s="35" t="s">
        <v>19</v>
      </c>
      <c r="C9" s="35" t="s">
        <v>19</v>
      </c>
      <c r="D9" s="35" t="s">
        <v>19</v>
      </c>
      <c r="E9" s="35" t="s">
        <v>19</v>
      </c>
      <c r="F9" s="35" t="s">
        <v>19</v>
      </c>
      <c r="G9" s="35" t="s">
        <v>19</v>
      </c>
      <c r="H9" s="35" t="s">
        <v>19</v>
      </c>
      <c r="I9" s="35" t="s">
        <v>19</v>
      </c>
      <c r="J9" s="35" t="s">
        <v>19</v>
      </c>
      <c r="K9" s="35" t="s">
        <v>19</v>
      </c>
      <c r="L9" s="36" t="s">
        <v>19</v>
      </c>
      <c r="M9" s="11" t="s">
        <v>19</v>
      </c>
    </row>
    <row r="10" spans="1:17" ht="21" thickBot="1" x14ac:dyDescent="0.3">
      <c r="A10" s="48" t="s">
        <v>8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50"/>
      <c r="M10" s="11" t="s">
        <v>19</v>
      </c>
    </row>
    <row r="11" spans="1:17" ht="15.75" thickBot="1" x14ac:dyDescent="0.3">
      <c r="A11" s="9" t="s">
        <v>19</v>
      </c>
      <c r="B11" s="9" t="s">
        <v>19</v>
      </c>
      <c r="C11" s="9" t="s">
        <v>19</v>
      </c>
      <c r="D11" s="9" t="s">
        <v>19</v>
      </c>
      <c r="E11" s="9" t="s">
        <v>19</v>
      </c>
      <c r="F11" s="9" t="s">
        <v>19</v>
      </c>
      <c r="G11" s="9" t="s">
        <v>19</v>
      </c>
      <c r="H11" s="9" t="s">
        <v>19</v>
      </c>
      <c r="I11" s="9" t="s">
        <v>19</v>
      </c>
      <c r="J11" s="9" t="s">
        <v>19</v>
      </c>
      <c r="K11" s="9" t="s">
        <v>19</v>
      </c>
      <c r="L11" s="9" t="s">
        <v>19</v>
      </c>
      <c r="M11" s="11" t="s">
        <v>19</v>
      </c>
    </row>
    <row r="12" spans="1:17" ht="21" thickBot="1" x14ac:dyDescent="0.3">
      <c r="A12" s="51" t="s">
        <v>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3"/>
      <c r="M12" s="11" t="s">
        <v>19</v>
      </c>
    </row>
    <row r="13" spans="1:17" ht="38.25" x14ac:dyDescent="0.25">
      <c r="A13" s="12">
        <v>1</v>
      </c>
      <c r="B13" s="24">
        <v>201042345</v>
      </c>
      <c r="C13" s="14" t="s">
        <v>27</v>
      </c>
      <c r="D13" s="14" t="s">
        <v>149</v>
      </c>
      <c r="E13" s="14">
        <v>10</v>
      </c>
      <c r="F13" s="26" t="s">
        <v>155</v>
      </c>
      <c r="G13" s="24" t="s">
        <v>20</v>
      </c>
      <c r="H13" s="14" t="s">
        <v>38</v>
      </c>
      <c r="I13" s="14" t="s">
        <v>160</v>
      </c>
      <c r="J13" s="14">
        <v>2</v>
      </c>
      <c r="K13" s="23">
        <v>1000</v>
      </c>
      <c r="L13" s="13">
        <v>750</v>
      </c>
      <c r="M13" s="11" t="s">
        <v>95</v>
      </c>
      <c r="N13" s="11">
        <f t="shared" ref="N13:N35" si="0">+L13/E13</f>
        <v>75</v>
      </c>
      <c r="P13" s="11" t="s">
        <v>159</v>
      </c>
      <c r="Q13" s="11" t="str">
        <f>+F13&amp;P13&amp;I13</f>
        <v>251210083657917 / 3091747 - 27.03.2025</v>
      </c>
    </row>
    <row r="14" spans="1:17" ht="38.25" x14ac:dyDescent="0.25">
      <c r="A14" s="12">
        <v>2</v>
      </c>
      <c r="B14" s="24">
        <v>201042345</v>
      </c>
      <c r="C14" s="14" t="s">
        <v>28</v>
      </c>
      <c r="D14" s="14" t="s">
        <v>149</v>
      </c>
      <c r="E14" s="14">
        <v>40</v>
      </c>
      <c r="F14" s="26" t="s">
        <v>154</v>
      </c>
      <c r="G14" s="24" t="s">
        <v>20</v>
      </c>
      <c r="H14" s="14" t="s">
        <v>39</v>
      </c>
      <c r="I14" s="14" t="s">
        <v>33</v>
      </c>
      <c r="J14" s="14">
        <v>5</v>
      </c>
      <c r="K14" s="23">
        <v>1000</v>
      </c>
      <c r="L14" s="13">
        <v>520</v>
      </c>
      <c r="M14" s="11" t="s">
        <v>95</v>
      </c>
      <c r="N14" s="11">
        <f t="shared" si="0"/>
        <v>13</v>
      </c>
      <c r="P14" s="11" t="s">
        <v>159</v>
      </c>
      <c r="Q14" s="11" t="str">
        <f t="shared" ref="Q14:Q44" si="1">+F14&amp;P14&amp;I14</f>
        <v>251210083810053 / 3221396-08.05.2025</v>
      </c>
    </row>
    <row r="15" spans="1:17" ht="25.5" x14ac:dyDescent="0.25">
      <c r="A15" s="12">
        <v>3</v>
      </c>
      <c r="B15" s="24">
        <v>201042345</v>
      </c>
      <c r="C15" s="14" t="s">
        <v>29</v>
      </c>
      <c r="D15" s="14" t="s">
        <v>153</v>
      </c>
      <c r="E15" s="14">
        <v>500</v>
      </c>
      <c r="F15" s="26" t="s">
        <v>152</v>
      </c>
      <c r="G15" s="24" t="s">
        <v>20</v>
      </c>
      <c r="H15" s="14" t="s">
        <v>161</v>
      </c>
      <c r="I15" s="14" t="s">
        <v>34</v>
      </c>
      <c r="J15" s="14">
        <v>5</v>
      </c>
      <c r="K15" s="23">
        <v>300</v>
      </c>
      <c r="L15" s="13">
        <v>180</v>
      </c>
      <c r="M15" s="22" t="s">
        <v>96</v>
      </c>
      <c r="N15" s="11">
        <f t="shared" si="0"/>
        <v>0.36</v>
      </c>
      <c r="P15" s="11" t="s">
        <v>159</v>
      </c>
      <c r="Q15" s="11" t="str">
        <f t="shared" si="1"/>
        <v>251210083892803 / 3320865-30.05.2025</v>
      </c>
    </row>
    <row r="16" spans="1:17" ht="25.5" x14ac:dyDescent="0.25">
      <c r="A16" s="12">
        <v>4</v>
      </c>
      <c r="B16" s="24">
        <v>201042345</v>
      </c>
      <c r="C16" s="14" t="s">
        <v>30</v>
      </c>
      <c r="D16" s="14" t="s">
        <v>151</v>
      </c>
      <c r="E16" s="14">
        <v>20</v>
      </c>
      <c r="F16" s="26" t="s">
        <v>147</v>
      </c>
      <c r="G16" s="24" t="s">
        <v>20</v>
      </c>
      <c r="H16" s="14" t="s">
        <v>40</v>
      </c>
      <c r="I16" s="14" t="s">
        <v>35</v>
      </c>
      <c r="J16" s="14">
        <v>1</v>
      </c>
      <c r="K16" s="23">
        <v>1200</v>
      </c>
      <c r="L16" s="13">
        <v>530</v>
      </c>
      <c r="M16" s="22" t="s">
        <v>96</v>
      </c>
      <c r="N16" s="11">
        <f t="shared" si="0"/>
        <v>26.5</v>
      </c>
      <c r="P16" s="11" t="s">
        <v>159</v>
      </c>
      <c r="Q16" s="11" t="str">
        <f t="shared" si="1"/>
        <v>251210083900411 / 3330405-03.06.2025</v>
      </c>
    </row>
    <row r="17" spans="1:17" ht="38.25" x14ac:dyDescent="0.25">
      <c r="A17" s="12">
        <v>5</v>
      </c>
      <c r="B17" s="24">
        <v>201042345</v>
      </c>
      <c r="C17" s="14" t="s">
        <v>31</v>
      </c>
      <c r="D17" s="14" t="s">
        <v>148</v>
      </c>
      <c r="E17" s="14">
        <v>50</v>
      </c>
      <c r="F17" s="26" t="s">
        <v>150</v>
      </c>
      <c r="G17" s="24" t="s">
        <v>20</v>
      </c>
      <c r="H17" s="14" t="s">
        <v>41</v>
      </c>
      <c r="I17" s="14" t="s">
        <v>36</v>
      </c>
      <c r="J17" s="14">
        <v>15</v>
      </c>
      <c r="K17" s="23">
        <v>650</v>
      </c>
      <c r="L17" s="13">
        <v>474.45</v>
      </c>
      <c r="M17" s="22" t="s">
        <v>97</v>
      </c>
      <c r="N17" s="11">
        <f t="shared" si="0"/>
        <v>9.488999999999999</v>
      </c>
      <c r="P17" s="11" t="s">
        <v>159</v>
      </c>
      <c r="Q17" s="11" t="str">
        <f t="shared" si="1"/>
        <v>251210083882021 / 3306839-28.05.2025</v>
      </c>
    </row>
    <row r="18" spans="1:17" ht="15.75" thickBot="1" x14ac:dyDescent="0.3">
      <c r="A18" s="12">
        <v>6</v>
      </c>
      <c r="B18" s="24">
        <v>201042345</v>
      </c>
      <c r="C18" s="14" t="s">
        <v>32</v>
      </c>
      <c r="D18" s="17" t="s">
        <v>157</v>
      </c>
      <c r="E18" s="14">
        <v>50</v>
      </c>
      <c r="F18" s="26" t="s">
        <v>156</v>
      </c>
      <c r="G18" s="24" t="s">
        <v>20</v>
      </c>
      <c r="H18" s="14" t="s">
        <v>42</v>
      </c>
      <c r="I18" s="14" t="s">
        <v>37</v>
      </c>
      <c r="J18" s="14">
        <v>11</v>
      </c>
      <c r="K18" s="23">
        <v>1070</v>
      </c>
      <c r="L18" s="13">
        <v>550</v>
      </c>
      <c r="M18" s="22" t="s">
        <v>98</v>
      </c>
      <c r="N18" s="11">
        <f t="shared" si="0"/>
        <v>11</v>
      </c>
      <c r="P18" s="11" t="s">
        <v>159</v>
      </c>
      <c r="Q18" s="11" t="str">
        <f t="shared" si="1"/>
        <v>252210084892941 / 4892941.1.1-03.06.2025</v>
      </c>
    </row>
    <row r="19" spans="1:17" ht="21" thickBot="1" x14ac:dyDescent="0.3">
      <c r="A19" s="54" t="s">
        <v>10</v>
      </c>
      <c r="B19" s="55"/>
      <c r="C19" s="55"/>
      <c r="D19" s="55"/>
      <c r="E19" s="55"/>
      <c r="F19" s="55"/>
      <c r="G19" s="56"/>
      <c r="H19" s="56"/>
      <c r="I19" s="55"/>
      <c r="J19" s="55"/>
      <c r="K19" s="55"/>
      <c r="L19" s="57"/>
      <c r="M19" s="11" t="s">
        <v>19</v>
      </c>
      <c r="N19" s="11" t="e">
        <f t="shared" si="0"/>
        <v>#DIV/0!</v>
      </c>
      <c r="P19" s="11" t="s">
        <v>159</v>
      </c>
      <c r="Q19" s="11" t="str">
        <f t="shared" si="1"/>
        <v xml:space="preserve"> / </v>
      </c>
    </row>
    <row r="20" spans="1:17" ht="25.5" x14ac:dyDescent="0.25">
      <c r="A20" s="20">
        <v>1</v>
      </c>
      <c r="B20" s="24">
        <v>201042345</v>
      </c>
      <c r="C20" s="24" t="s">
        <v>43</v>
      </c>
      <c r="D20" s="24" t="s">
        <v>125</v>
      </c>
      <c r="E20" s="24">
        <v>50</v>
      </c>
      <c r="F20" s="24" t="s">
        <v>124</v>
      </c>
      <c r="G20" s="24" t="s">
        <v>20</v>
      </c>
      <c r="H20" s="24" t="s">
        <v>58</v>
      </c>
      <c r="I20" s="24" t="s">
        <v>70</v>
      </c>
      <c r="J20" s="15">
        <v>7</v>
      </c>
      <c r="K20" s="25">
        <v>500</v>
      </c>
      <c r="L20" s="13">
        <v>500</v>
      </c>
      <c r="M20" s="11" t="s">
        <v>98</v>
      </c>
      <c r="N20" s="11">
        <f t="shared" si="0"/>
        <v>10</v>
      </c>
      <c r="P20" s="11" t="s">
        <v>159</v>
      </c>
      <c r="Q20" s="11" t="str">
        <f t="shared" si="1"/>
        <v>SL1264414 / K1074883-03.06.2025</v>
      </c>
    </row>
    <row r="21" spans="1:17" ht="25.5" x14ac:dyDescent="0.25">
      <c r="A21" s="12">
        <v>2</v>
      </c>
      <c r="B21" s="24">
        <v>201042345</v>
      </c>
      <c r="C21" s="24" t="s">
        <v>44</v>
      </c>
      <c r="D21" s="24" t="s">
        <v>127</v>
      </c>
      <c r="E21" s="24">
        <v>25</v>
      </c>
      <c r="F21" s="24" t="s">
        <v>126</v>
      </c>
      <c r="G21" s="24" t="s">
        <v>20</v>
      </c>
      <c r="H21" s="24" t="s">
        <v>59</v>
      </c>
      <c r="I21" s="24" t="s">
        <v>71</v>
      </c>
      <c r="J21" s="15">
        <v>7</v>
      </c>
      <c r="K21" s="25">
        <v>1200</v>
      </c>
      <c r="L21" s="13">
        <v>797.5</v>
      </c>
      <c r="M21" s="11" t="s">
        <v>98</v>
      </c>
      <c r="N21" s="11">
        <f t="shared" si="0"/>
        <v>31.9</v>
      </c>
      <c r="P21" s="11" t="s">
        <v>159</v>
      </c>
      <c r="Q21" s="11" t="str">
        <f t="shared" si="1"/>
        <v>SL1264440 / K1074941-03.06.2025</v>
      </c>
    </row>
    <row r="22" spans="1:17" ht="25.5" x14ac:dyDescent="0.25">
      <c r="A22" s="20">
        <v>3</v>
      </c>
      <c r="B22" s="24">
        <v>201042345</v>
      </c>
      <c r="C22" s="24" t="s">
        <v>23</v>
      </c>
      <c r="D22" s="24" t="s">
        <v>129</v>
      </c>
      <c r="E22" s="24">
        <v>50</v>
      </c>
      <c r="F22" s="24" t="s">
        <v>128</v>
      </c>
      <c r="G22" s="24" t="s">
        <v>20</v>
      </c>
      <c r="H22" s="24" t="s">
        <v>25</v>
      </c>
      <c r="I22" s="24" t="s">
        <v>72</v>
      </c>
      <c r="J22" s="15">
        <v>10</v>
      </c>
      <c r="K22" s="25">
        <v>675</v>
      </c>
      <c r="L22" s="13">
        <v>407.4</v>
      </c>
      <c r="M22" s="11" t="s">
        <v>98</v>
      </c>
      <c r="N22" s="11">
        <f t="shared" si="0"/>
        <v>8.1479999999999997</v>
      </c>
      <c r="P22" s="11" t="s">
        <v>159</v>
      </c>
      <c r="Q22" s="11" t="str">
        <f t="shared" si="1"/>
        <v>SL1267068 / K1075533-09.06.2025</v>
      </c>
    </row>
    <row r="23" spans="1:17" ht="25.5" x14ac:dyDescent="0.25">
      <c r="A23" s="12">
        <v>4</v>
      </c>
      <c r="B23" s="24">
        <v>201042345</v>
      </c>
      <c r="C23" s="24" t="s">
        <v>45</v>
      </c>
      <c r="D23" s="24" t="s">
        <v>132</v>
      </c>
      <c r="E23" s="24">
        <v>6</v>
      </c>
      <c r="F23" s="24" t="s">
        <v>130</v>
      </c>
      <c r="G23" s="24" t="s">
        <v>20</v>
      </c>
      <c r="H23" s="24" t="s">
        <v>60</v>
      </c>
      <c r="I23" s="24" t="s">
        <v>73</v>
      </c>
      <c r="J23" s="15">
        <v>10</v>
      </c>
      <c r="K23" s="25">
        <v>258</v>
      </c>
      <c r="L23" s="13">
        <v>180</v>
      </c>
      <c r="M23" s="11" t="s">
        <v>98</v>
      </c>
      <c r="N23" s="11">
        <f t="shared" si="0"/>
        <v>30</v>
      </c>
      <c r="P23" s="11" t="s">
        <v>159</v>
      </c>
      <c r="Q23" s="11" t="str">
        <f t="shared" si="1"/>
        <v>SL1264276 / K1074865-03.06.2025</v>
      </c>
    </row>
    <row r="24" spans="1:17" ht="25.5" x14ac:dyDescent="0.25">
      <c r="A24" s="20">
        <v>5</v>
      </c>
      <c r="B24" s="24">
        <v>201042345</v>
      </c>
      <c r="C24" s="24" t="s">
        <v>46</v>
      </c>
      <c r="D24" s="24" t="s">
        <v>133</v>
      </c>
      <c r="E24" s="24">
        <v>50</v>
      </c>
      <c r="F24" s="24" t="s">
        <v>131</v>
      </c>
      <c r="G24" s="24" t="s">
        <v>20</v>
      </c>
      <c r="H24" s="24" t="s">
        <v>60</v>
      </c>
      <c r="I24" s="24" t="s">
        <v>74</v>
      </c>
      <c r="J24" s="15">
        <v>5</v>
      </c>
      <c r="K24" s="25">
        <v>225</v>
      </c>
      <c r="L24" s="13">
        <v>200</v>
      </c>
      <c r="M24" s="11" t="s">
        <v>98</v>
      </c>
      <c r="N24" s="11">
        <f t="shared" si="0"/>
        <v>4</v>
      </c>
      <c r="P24" s="11" t="s">
        <v>159</v>
      </c>
      <c r="Q24" s="11" t="str">
        <f t="shared" si="1"/>
        <v>SL1264264 / K1075015-04.06.2025</v>
      </c>
    </row>
    <row r="25" spans="1:17" ht="25.5" x14ac:dyDescent="0.25">
      <c r="A25" s="12">
        <v>6</v>
      </c>
      <c r="B25" s="24">
        <v>201042345</v>
      </c>
      <c r="C25" s="24" t="s">
        <v>24</v>
      </c>
      <c r="D25" s="24" t="s">
        <v>135</v>
      </c>
      <c r="E25" s="24">
        <v>100</v>
      </c>
      <c r="F25" s="24" t="s">
        <v>134</v>
      </c>
      <c r="G25" s="24" t="s">
        <v>20</v>
      </c>
      <c r="H25" s="24" t="s">
        <v>25</v>
      </c>
      <c r="I25" s="24" t="s">
        <v>75</v>
      </c>
      <c r="J25" s="15">
        <v>10</v>
      </c>
      <c r="K25" s="25">
        <v>1300</v>
      </c>
      <c r="L25" s="13">
        <v>1044.4000000000001</v>
      </c>
      <c r="M25" s="11" t="s">
        <v>98</v>
      </c>
      <c r="N25" s="11">
        <f t="shared" si="0"/>
        <v>10.444000000000001</v>
      </c>
      <c r="P25" s="11" t="s">
        <v>159</v>
      </c>
      <c r="Q25" s="11" t="str">
        <f t="shared" si="1"/>
        <v>SL1267069 / K1075532-09.06.2025</v>
      </c>
    </row>
    <row r="26" spans="1:17" ht="25.5" x14ac:dyDescent="0.25">
      <c r="A26" s="20">
        <v>7</v>
      </c>
      <c r="B26" s="24">
        <v>201042345</v>
      </c>
      <c r="C26" s="24" t="s">
        <v>22</v>
      </c>
      <c r="D26" s="24" t="s">
        <v>137</v>
      </c>
      <c r="E26" s="24">
        <v>100</v>
      </c>
      <c r="F26" s="24" t="s">
        <v>136</v>
      </c>
      <c r="G26" s="24" t="s">
        <v>20</v>
      </c>
      <c r="H26" s="24" t="s">
        <v>25</v>
      </c>
      <c r="I26" s="24" t="s">
        <v>76</v>
      </c>
      <c r="J26" s="15">
        <v>10</v>
      </c>
      <c r="K26" s="25">
        <v>1556.8</v>
      </c>
      <c r="L26" s="13">
        <v>1523.2</v>
      </c>
      <c r="M26" s="11" t="s">
        <v>98</v>
      </c>
      <c r="N26" s="11">
        <f t="shared" si="0"/>
        <v>15.232000000000001</v>
      </c>
      <c r="P26" s="11" t="s">
        <v>159</v>
      </c>
      <c r="Q26" s="11" t="str">
        <f t="shared" si="1"/>
        <v>SL1267067 / K1075531-09.06.2025</v>
      </c>
    </row>
    <row r="27" spans="1:17" ht="25.5" x14ac:dyDescent="0.25">
      <c r="A27" s="12">
        <v>8</v>
      </c>
      <c r="B27" s="24">
        <v>201042345</v>
      </c>
      <c r="C27" s="24" t="s">
        <v>47</v>
      </c>
      <c r="D27" s="24" t="s">
        <v>132</v>
      </c>
      <c r="E27" s="24">
        <v>20</v>
      </c>
      <c r="F27" s="24" t="s">
        <v>138</v>
      </c>
      <c r="G27" s="24" t="s">
        <v>20</v>
      </c>
      <c r="H27" s="24" t="s">
        <v>60</v>
      </c>
      <c r="I27" s="24" t="s">
        <v>77</v>
      </c>
      <c r="J27" s="15">
        <v>10</v>
      </c>
      <c r="K27" s="25">
        <v>500</v>
      </c>
      <c r="L27" s="13">
        <v>480</v>
      </c>
      <c r="M27" s="11" t="s">
        <v>98</v>
      </c>
      <c r="N27" s="11">
        <f t="shared" si="0"/>
        <v>24</v>
      </c>
      <c r="P27" s="11" t="s">
        <v>159</v>
      </c>
      <c r="Q27" s="11" t="str">
        <f t="shared" si="1"/>
        <v>SL1264274 / K1074864-03.06.2025</v>
      </c>
    </row>
    <row r="28" spans="1:17" ht="25.5" x14ac:dyDescent="0.25">
      <c r="A28" s="20">
        <v>9</v>
      </c>
      <c r="B28" s="24">
        <v>201042345</v>
      </c>
      <c r="C28" s="27" t="s">
        <v>48</v>
      </c>
      <c r="D28" s="24" t="s">
        <v>139</v>
      </c>
      <c r="E28" s="24">
        <v>50</v>
      </c>
      <c r="F28" s="24" t="s">
        <v>107</v>
      </c>
      <c r="G28" s="24" t="s">
        <v>20</v>
      </c>
      <c r="H28" s="24" t="s">
        <v>61</v>
      </c>
      <c r="I28" s="24" t="s">
        <v>78</v>
      </c>
      <c r="J28" s="15">
        <v>10</v>
      </c>
      <c r="K28" s="25">
        <v>2425</v>
      </c>
      <c r="L28" s="13">
        <v>2225</v>
      </c>
      <c r="M28" s="11" t="s">
        <v>100</v>
      </c>
      <c r="N28" s="11">
        <f t="shared" si="0"/>
        <v>44.5</v>
      </c>
      <c r="P28" s="11" t="s">
        <v>159</v>
      </c>
      <c r="Q28" s="11" t="str">
        <f t="shared" si="1"/>
        <v>SL1200750 / K1063242-28.03.2025</v>
      </c>
    </row>
    <row r="29" spans="1:17" ht="25.5" x14ac:dyDescent="0.25">
      <c r="A29" s="12">
        <v>10</v>
      </c>
      <c r="B29" s="24">
        <v>201042345</v>
      </c>
      <c r="C29" s="24" t="s">
        <v>21</v>
      </c>
      <c r="D29" s="24" t="s">
        <v>139</v>
      </c>
      <c r="E29" s="24">
        <v>100</v>
      </c>
      <c r="F29" s="24" t="s">
        <v>108</v>
      </c>
      <c r="G29" s="24" t="s">
        <v>20</v>
      </c>
      <c r="H29" s="24" t="s">
        <v>62</v>
      </c>
      <c r="I29" s="24" t="s">
        <v>79</v>
      </c>
      <c r="J29" s="15">
        <v>7</v>
      </c>
      <c r="K29" s="25">
        <v>4990</v>
      </c>
      <c r="L29" s="13">
        <v>4700</v>
      </c>
      <c r="M29" s="11" t="s">
        <v>101</v>
      </c>
      <c r="N29" s="11">
        <f t="shared" si="0"/>
        <v>47</v>
      </c>
      <c r="P29" s="11" t="s">
        <v>159</v>
      </c>
      <c r="Q29" s="11" t="str">
        <f t="shared" si="1"/>
        <v>SL1235604 / K1070335-08.05.2025</v>
      </c>
    </row>
    <row r="30" spans="1:17" x14ac:dyDescent="0.25">
      <c r="A30" s="20">
        <v>11</v>
      </c>
      <c r="B30" s="24">
        <v>201042345</v>
      </c>
      <c r="C30" s="24" t="s">
        <v>49</v>
      </c>
      <c r="D30" s="24" t="s">
        <v>140</v>
      </c>
      <c r="E30" s="24">
        <v>30</v>
      </c>
      <c r="F30" s="24" t="s">
        <v>109</v>
      </c>
      <c r="G30" s="24" t="s">
        <v>20</v>
      </c>
      <c r="H30" s="24" t="s">
        <v>63</v>
      </c>
      <c r="I30" s="24" t="s">
        <v>80</v>
      </c>
      <c r="J30" s="15">
        <v>5</v>
      </c>
      <c r="K30" s="25">
        <v>1500</v>
      </c>
      <c r="L30" s="13">
        <v>867</v>
      </c>
      <c r="M30" s="11" t="s">
        <v>102</v>
      </c>
      <c r="N30" s="11">
        <f t="shared" si="0"/>
        <v>28.9</v>
      </c>
      <c r="P30" s="11" t="s">
        <v>159</v>
      </c>
      <c r="Q30" s="11" t="str">
        <f t="shared" si="1"/>
        <v>SL1204944 / K1064513-08.04.2025</v>
      </c>
    </row>
    <row r="31" spans="1:17" ht="25.5" x14ac:dyDescent="0.25">
      <c r="A31" s="12">
        <v>12</v>
      </c>
      <c r="B31" s="24">
        <v>201042345</v>
      </c>
      <c r="C31" s="24" t="s">
        <v>50</v>
      </c>
      <c r="D31" s="24" t="s">
        <v>141</v>
      </c>
      <c r="E31" s="24">
        <v>30</v>
      </c>
      <c r="F31" s="24" t="s">
        <v>110</v>
      </c>
      <c r="G31" s="24" t="s">
        <v>20</v>
      </c>
      <c r="H31" s="24" t="s">
        <v>63</v>
      </c>
      <c r="I31" s="24" t="s">
        <v>81</v>
      </c>
      <c r="J31" s="15">
        <v>3</v>
      </c>
      <c r="K31" s="25">
        <v>600</v>
      </c>
      <c r="L31" s="13">
        <v>300</v>
      </c>
      <c r="M31" s="11" t="s">
        <v>102</v>
      </c>
      <c r="N31" s="11">
        <f t="shared" si="0"/>
        <v>10</v>
      </c>
      <c r="P31" s="11" t="s">
        <v>159</v>
      </c>
      <c r="Q31" s="11" t="str">
        <f t="shared" si="1"/>
        <v>SL1204942 / K1064514-08.04.2025</v>
      </c>
    </row>
    <row r="32" spans="1:17" ht="25.5" x14ac:dyDescent="0.25">
      <c r="A32" s="20">
        <v>13</v>
      </c>
      <c r="B32" s="24">
        <v>201042345</v>
      </c>
      <c r="C32" s="24" t="s">
        <v>51</v>
      </c>
      <c r="D32" s="24" t="s">
        <v>141</v>
      </c>
      <c r="E32" s="24">
        <v>300</v>
      </c>
      <c r="F32" s="24" t="s">
        <v>111</v>
      </c>
      <c r="G32" s="24" t="s">
        <v>20</v>
      </c>
      <c r="H32" s="24" t="s">
        <v>63</v>
      </c>
      <c r="I32" s="24" t="s">
        <v>82</v>
      </c>
      <c r="J32" s="15">
        <v>3</v>
      </c>
      <c r="K32" s="25">
        <v>900</v>
      </c>
      <c r="L32" s="13">
        <v>450</v>
      </c>
      <c r="M32" s="11" t="s">
        <v>102</v>
      </c>
      <c r="N32" s="11">
        <f t="shared" si="0"/>
        <v>1.5</v>
      </c>
      <c r="P32" s="11" t="s">
        <v>159</v>
      </c>
      <c r="Q32" s="11" t="str">
        <f t="shared" si="1"/>
        <v>SL1204939 / K1064515-08.04.2025</v>
      </c>
    </row>
    <row r="33" spans="1:17" x14ac:dyDescent="0.25">
      <c r="A33" s="12">
        <v>14</v>
      </c>
      <c r="B33" s="24">
        <v>201042345</v>
      </c>
      <c r="C33" s="24" t="s">
        <v>51</v>
      </c>
      <c r="D33" s="21" t="s">
        <v>142</v>
      </c>
      <c r="E33" s="24">
        <v>300</v>
      </c>
      <c r="F33" s="24" t="s">
        <v>112</v>
      </c>
      <c r="G33" s="24" t="s">
        <v>20</v>
      </c>
      <c r="H33" s="24" t="s">
        <v>63</v>
      </c>
      <c r="I33" s="24" t="s">
        <v>83</v>
      </c>
      <c r="J33" s="15">
        <v>3</v>
      </c>
      <c r="K33" s="25">
        <v>900</v>
      </c>
      <c r="L33" s="13">
        <v>450</v>
      </c>
      <c r="M33" s="11" t="s">
        <v>102</v>
      </c>
      <c r="N33" s="11">
        <f t="shared" si="0"/>
        <v>1.5</v>
      </c>
      <c r="P33" s="11" t="s">
        <v>159</v>
      </c>
      <c r="Q33" s="11" t="str">
        <f t="shared" si="1"/>
        <v>SL1232746 / K1069719-06.05.2025</v>
      </c>
    </row>
    <row r="34" spans="1:17" x14ac:dyDescent="0.25">
      <c r="A34" s="20">
        <v>15</v>
      </c>
      <c r="B34" s="24">
        <v>201042345</v>
      </c>
      <c r="C34" s="24" t="s">
        <v>50</v>
      </c>
      <c r="D34" s="21" t="s">
        <v>140</v>
      </c>
      <c r="E34" s="24">
        <v>80</v>
      </c>
      <c r="F34" s="24" t="s">
        <v>113</v>
      </c>
      <c r="G34" s="24" t="s">
        <v>20</v>
      </c>
      <c r="H34" s="24" t="s">
        <v>63</v>
      </c>
      <c r="I34" s="24" t="s">
        <v>84</v>
      </c>
      <c r="J34" s="15">
        <v>3</v>
      </c>
      <c r="K34" s="25">
        <v>1600</v>
      </c>
      <c r="L34" s="13">
        <v>800</v>
      </c>
      <c r="M34" s="11" t="s">
        <v>102</v>
      </c>
      <c r="N34" s="11">
        <f t="shared" si="0"/>
        <v>10</v>
      </c>
      <c r="P34" s="11" t="s">
        <v>159</v>
      </c>
      <c r="Q34" s="11" t="str">
        <f t="shared" si="1"/>
        <v>SL1233299 / K1069812-06.05.2025</v>
      </c>
    </row>
    <row r="35" spans="1:17" x14ac:dyDescent="0.25">
      <c r="A35" s="12">
        <v>16</v>
      </c>
      <c r="B35" s="24">
        <v>201042345</v>
      </c>
      <c r="C35" s="24" t="s">
        <v>49</v>
      </c>
      <c r="D35" s="21" t="s">
        <v>140</v>
      </c>
      <c r="E35" s="24">
        <v>50</v>
      </c>
      <c r="F35" s="24" t="s">
        <v>114</v>
      </c>
      <c r="G35" s="24" t="s">
        <v>20</v>
      </c>
      <c r="H35" s="24" t="s">
        <v>63</v>
      </c>
      <c r="I35" s="24" t="s">
        <v>85</v>
      </c>
      <c r="J35" s="15">
        <v>5</v>
      </c>
      <c r="K35" s="25">
        <v>2500</v>
      </c>
      <c r="L35" s="13">
        <v>1250</v>
      </c>
      <c r="M35" s="11" t="s">
        <v>102</v>
      </c>
      <c r="N35" s="11">
        <f t="shared" si="0"/>
        <v>25</v>
      </c>
      <c r="P35" s="11" t="s">
        <v>159</v>
      </c>
      <c r="Q35" s="11" t="str">
        <f t="shared" si="1"/>
        <v>SL1233300 / K1069813-06.05.2025</v>
      </c>
    </row>
    <row r="36" spans="1:17" ht="25.5" x14ac:dyDescent="0.25">
      <c r="A36" s="20">
        <v>17</v>
      </c>
      <c r="B36" s="24">
        <v>201042345</v>
      </c>
      <c r="C36" s="24" t="s">
        <v>21</v>
      </c>
      <c r="D36" s="21" t="s">
        <v>143</v>
      </c>
      <c r="E36" s="24">
        <v>22</v>
      </c>
      <c r="F36" s="24" t="s">
        <v>115</v>
      </c>
      <c r="G36" s="24" t="s">
        <v>20</v>
      </c>
      <c r="H36" s="24" t="s">
        <v>64</v>
      </c>
      <c r="I36" s="24" t="s">
        <v>86</v>
      </c>
      <c r="J36" s="15">
        <v>15</v>
      </c>
      <c r="K36" s="25">
        <v>1056</v>
      </c>
      <c r="L36" s="13">
        <v>946</v>
      </c>
      <c r="M36" s="11" t="s">
        <v>99</v>
      </c>
      <c r="N36" s="11">
        <f t="shared" ref="N36:N44" si="2">+L36/E36</f>
        <v>43</v>
      </c>
      <c r="P36" s="11" t="s">
        <v>159</v>
      </c>
      <c r="Q36" s="11" t="str">
        <f t="shared" si="1"/>
        <v>SL1248890 / K1072701-21.05.2025</v>
      </c>
    </row>
    <row r="37" spans="1:17" ht="25.5" x14ac:dyDescent="0.25">
      <c r="A37" s="12">
        <v>18</v>
      </c>
      <c r="B37" s="24">
        <v>201042345</v>
      </c>
      <c r="C37" s="24" t="s">
        <v>52</v>
      </c>
      <c r="D37" s="21" t="s">
        <v>139</v>
      </c>
      <c r="E37" s="24">
        <v>100</v>
      </c>
      <c r="F37" s="24" t="s">
        <v>116</v>
      </c>
      <c r="G37" s="24" t="s">
        <v>20</v>
      </c>
      <c r="H37" s="24" t="s">
        <v>62</v>
      </c>
      <c r="I37" s="24" t="s">
        <v>87</v>
      </c>
      <c r="J37" s="15">
        <v>7</v>
      </c>
      <c r="K37" s="25">
        <v>4990</v>
      </c>
      <c r="L37" s="13">
        <v>4190</v>
      </c>
      <c r="M37" s="11" t="s">
        <v>103</v>
      </c>
      <c r="N37" s="11">
        <f t="shared" si="2"/>
        <v>41.9</v>
      </c>
      <c r="P37" s="11" t="s">
        <v>159</v>
      </c>
      <c r="Q37" s="11" t="str">
        <f t="shared" si="1"/>
        <v>SL1207104 / K1064882-09.04.2025</v>
      </c>
    </row>
    <row r="38" spans="1:17" x14ac:dyDescent="0.25">
      <c r="A38" s="20">
        <v>19</v>
      </c>
      <c r="B38" s="24">
        <v>201042345</v>
      </c>
      <c r="C38" s="24" t="s">
        <v>53</v>
      </c>
      <c r="D38" s="21" t="s">
        <v>144</v>
      </c>
      <c r="E38" s="24">
        <v>400</v>
      </c>
      <c r="F38" s="24" t="s">
        <v>117</v>
      </c>
      <c r="G38" s="24" t="s">
        <v>20</v>
      </c>
      <c r="H38" s="24" t="s">
        <v>65</v>
      </c>
      <c r="I38" s="24" t="s">
        <v>88</v>
      </c>
      <c r="J38" s="15">
        <v>10</v>
      </c>
      <c r="K38" s="25">
        <v>1200</v>
      </c>
      <c r="L38" s="13">
        <v>600</v>
      </c>
      <c r="M38" s="11" t="s">
        <v>103</v>
      </c>
      <c r="N38" s="11">
        <f t="shared" si="2"/>
        <v>1.5</v>
      </c>
      <c r="P38" s="11" t="s">
        <v>159</v>
      </c>
      <c r="Q38" s="11" t="str">
        <f t="shared" si="1"/>
        <v>SL1252924 / K1073228-23.05.2025</v>
      </c>
    </row>
    <row r="39" spans="1:17" ht="25.5" x14ac:dyDescent="0.25">
      <c r="A39" s="12">
        <v>20</v>
      </c>
      <c r="B39" s="24">
        <v>201042345</v>
      </c>
      <c r="C39" s="24" t="s">
        <v>54</v>
      </c>
      <c r="D39" s="21" t="s">
        <v>139</v>
      </c>
      <c r="E39" s="24">
        <v>30</v>
      </c>
      <c r="F39" s="24" t="s">
        <v>118</v>
      </c>
      <c r="G39" s="24" t="s">
        <v>20</v>
      </c>
      <c r="H39" s="24" t="s">
        <v>66</v>
      </c>
      <c r="I39" s="24" t="s">
        <v>89</v>
      </c>
      <c r="J39" s="15">
        <v>10</v>
      </c>
      <c r="K39" s="25">
        <v>1500</v>
      </c>
      <c r="L39" s="13">
        <v>1470</v>
      </c>
      <c r="M39" s="11" t="s">
        <v>104</v>
      </c>
      <c r="N39" s="11">
        <f t="shared" si="2"/>
        <v>49</v>
      </c>
      <c r="P39" s="11" t="s">
        <v>159</v>
      </c>
      <c r="Q39" s="11" t="str">
        <f t="shared" si="1"/>
        <v>SL1196078 / K1062282-24.03.2025</v>
      </c>
    </row>
    <row r="40" spans="1:17" x14ac:dyDescent="0.25">
      <c r="A40" s="20">
        <v>21</v>
      </c>
      <c r="B40" s="24">
        <v>201042345</v>
      </c>
      <c r="C40" s="24" t="s">
        <v>55</v>
      </c>
      <c r="D40" s="21" t="s">
        <v>142</v>
      </c>
      <c r="E40" s="24">
        <v>250</v>
      </c>
      <c r="F40" s="24" t="s">
        <v>119</v>
      </c>
      <c r="G40" s="24" t="s">
        <v>20</v>
      </c>
      <c r="H40" s="24" t="s">
        <v>67</v>
      </c>
      <c r="I40" s="24" t="s">
        <v>90</v>
      </c>
      <c r="J40" s="15">
        <v>10</v>
      </c>
      <c r="K40" s="25">
        <v>750</v>
      </c>
      <c r="L40" s="13">
        <v>549.75</v>
      </c>
      <c r="M40" s="11" t="s">
        <v>104</v>
      </c>
      <c r="N40" s="11">
        <f t="shared" si="2"/>
        <v>2.1989999999999998</v>
      </c>
      <c r="P40" s="11" t="s">
        <v>159</v>
      </c>
      <c r="Q40" s="11" t="str">
        <f t="shared" si="1"/>
        <v>SL1228023 / K1068820-30.04.2025</v>
      </c>
    </row>
    <row r="41" spans="1:17" x14ac:dyDescent="0.25">
      <c r="A41" s="12">
        <v>22</v>
      </c>
      <c r="B41" s="24">
        <v>201042345</v>
      </c>
      <c r="C41" s="24" t="s">
        <v>56</v>
      </c>
      <c r="D41" s="21" t="s">
        <v>145</v>
      </c>
      <c r="E41" s="24">
        <v>10</v>
      </c>
      <c r="F41" s="24" t="s">
        <v>120</v>
      </c>
      <c r="G41" s="24" t="s">
        <v>20</v>
      </c>
      <c r="H41" s="24" t="s">
        <v>26</v>
      </c>
      <c r="I41" s="24" t="s">
        <v>91</v>
      </c>
      <c r="J41" s="15">
        <v>1</v>
      </c>
      <c r="K41" s="25">
        <v>550</v>
      </c>
      <c r="L41" s="13">
        <v>330</v>
      </c>
      <c r="M41" s="11" t="s">
        <v>105</v>
      </c>
      <c r="N41" s="11">
        <f t="shared" si="2"/>
        <v>33</v>
      </c>
      <c r="P41" s="11" t="s">
        <v>159</v>
      </c>
      <c r="Q41" s="11" t="str">
        <f t="shared" si="1"/>
        <v>SL1266718 / K1075418-05.06.2025</v>
      </c>
    </row>
    <row r="42" spans="1:17" x14ac:dyDescent="0.25">
      <c r="A42" s="20">
        <v>23</v>
      </c>
      <c r="B42" s="24">
        <v>201042345</v>
      </c>
      <c r="C42" s="24" t="s">
        <v>21</v>
      </c>
      <c r="D42" s="21" t="s">
        <v>143</v>
      </c>
      <c r="E42" s="24">
        <v>30</v>
      </c>
      <c r="F42" s="24" t="s">
        <v>121</v>
      </c>
      <c r="G42" s="24" t="s">
        <v>20</v>
      </c>
      <c r="H42" s="24" t="s">
        <v>68</v>
      </c>
      <c r="I42" s="24" t="s">
        <v>92</v>
      </c>
      <c r="J42" s="15">
        <v>15</v>
      </c>
      <c r="K42" s="25">
        <v>1650</v>
      </c>
      <c r="L42" s="13">
        <v>1320</v>
      </c>
      <c r="M42" s="11" t="s">
        <v>106</v>
      </c>
      <c r="N42" s="11">
        <f t="shared" si="2"/>
        <v>44</v>
      </c>
      <c r="P42" s="11" t="s">
        <v>159</v>
      </c>
      <c r="Q42" s="11" t="str">
        <f t="shared" si="1"/>
        <v>SL1191070 / K1061342-18.03.2025</v>
      </c>
    </row>
    <row r="43" spans="1:17" x14ac:dyDescent="0.25">
      <c r="A43" s="12">
        <v>24</v>
      </c>
      <c r="B43" s="24">
        <v>201042345</v>
      </c>
      <c r="C43" s="24" t="s">
        <v>57</v>
      </c>
      <c r="D43" s="21" t="s">
        <v>146</v>
      </c>
      <c r="E43" s="24">
        <v>15</v>
      </c>
      <c r="F43" s="24" t="s">
        <v>122</v>
      </c>
      <c r="G43" s="24" t="s">
        <v>20</v>
      </c>
      <c r="H43" s="24" t="s">
        <v>69</v>
      </c>
      <c r="I43" s="24" t="s">
        <v>93</v>
      </c>
      <c r="J43" s="15">
        <v>3</v>
      </c>
      <c r="K43" s="25">
        <v>300</v>
      </c>
      <c r="L43" s="13">
        <v>300</v>
      </c>
      <c r="M43" s="11" t="s">
        <v>106</v>
      </c>
      <c r="N43" s="11">
        <f t="shared" si="2"/>
        <v>20</v>
      </c>
      <c r="P43" s="11" t="s">
        <v>159</v>
      </c>
      <c r="Q43" s="11" t="str">
        <f t="shared" si="1"/>
        <v>SL1226239 / K1068481-28.04.2025</v>
      </c>
    </row>
    <row r="44" spans="1:17" ht="15.75" thickBot="1" x14ac:dyDescent="0.3">
      <c r="A44" s="20">
        <v>25</v>
      </c>
      <c r="B44" s="24">
        <v>201042345</v>
      </c>
      <c r="C44" s="17" t="s">
        <v>21</v>
      </c>
      <c r="D44" s="21" t="s">
        <v>143</v>
      </c>
      <c r="E44" s="24">
        <v>30</v>
      </c>
      <c r="F44" s="17" t="s">
        <v>123</v>
      </c>
      <c r="G44" s="24" t="s">
        <v>20</v>
      </c>
      <c r="H44" s="17" t="s">
        <v>68</v>
      </c>
      <c r="I44" s="17" t="s">
        <v>94</v>
      </c>
      <c r="J44" s="18">
        <v>7</v>
      </c>
      <c r="K44" s="25">
        <v>1650</v>
      </c>
      <c r="L44" s="19">
        <v>1440</v>
      </c>
      <c r="M44" s="11" t="s">
        <v>106</v>
      </c>
      <c r="N44" s="11">
        <f t="shared" si="2"/>
        <v>48</v>
      </c>
      <c r="P44" s="11" t="s">
        <v>159</v>
      </c>
      <c r="Q44" s="11" t="str">
        <f t="shared" si="1"/>
        <v>SL1262254 / K1074529-30.05.2025</v>
      </c>
    </row>
    <row r="45" spans="1:17" ht="16.5" thickBot="1" x14ac:dyDescent="0.3">
      <c r="A45" s="58" t="s">
        <v>11</v>
      </c>
      <c r="B45" s="59"/>
      <c r="C45" s="59"/>
      <c r="D45" s="59"/>
      <c r="E45" s="59"/>
      <c r="F45" s="59"/>
      <c r="G45" s="59"/>
      <c r="H45" s="59"/>
      <c r="I45" s="59"/>
      <c r="J45" s="60"/>
      <c r="K45" s="31">
        <f>SUM(K13:K44)</f>
        <v>40495.800000000003</v>
      </c>
      <c r="L45" s="32">
        <f>SUM(L13:L44)</f>
        <v>30324.7</v>
      </c>
    </row>
    <row r="46" spans="1:17" ht="16.5" thickBot="1" x14ac:dyDescent="0.3">
      <c r="A46" s="37" t="s">
        <v>12</v>
      </c>
      <c r="B46" s="38"/>
      <c r="C46" s="38"/>
      <c r="D46" s="38"/>
      <c r="E46" s="38"/>
      <c r="F46" s="38"/>
      <c r="G46" s="38"/>
      <c r="H46" s="38"/>
      <c r="I46" s="38"/>
      <c r="J46" s="39"/>
      <c r="K46" s="33">
        <f>+K45+K47</f>
        <v>843040.01100000006</v>
      </c>
      <c r="L46" s="33">
        <f>+L45+L47</f>
        <v>682139.61199999996</v>
      </c>
    </row>
    <row r="47" spans="1:17" hidden="1" x14ac:dyDescent="0.25">
      <c r="A47" s="4"/>
      <c r="K47" s="11">
        <v>802544.21100000001</v>
      </c>
      <c r="L47" s="11">
        <v>651814.91200000001</v>
      </c>
    </row>
    <row r="50" spans="2:10" ht="18.75" x14ac:dyDescent="0.3">
      <c r="B50" s="28"/>
      <c r="C50" s="28"/>
      <c r="D50" s="29"/>
      <c r="E50" s="30"/>
      <c r="F50" s="28"/>
      <c r="G50" s="28"/>
      <c r="H50" s="11"/>
      <c r="J50" s="28"/>
    </row>
    <row r="51" spans="2:10" hidden="1" x14ac:dyDescent="0.25"/>
    <row r="52" spans="2:10" hidden="1" x14ac:dyDescent="0.25"/>
    <row r="53" spans="2:10" hidden="1" x14ac:dyDescent="0.25"/>
  </sheetData>
  <autoFilter ref="A4:N46"/>
  <mergeCells count="8">
    <mergeCell ref="A45:J45"/>
    <mergeCell ref="A46:J46"/>
    <mergeCell ref="A8:L8"/>
    <mergeCell ref="A10:L10"/>
    <mergeCell ref="A12:L12"/>
    <mergeCell ref="A19:L19"/>
    <mergeCell ref="A6:L6"/>
    <mergeCell ref="A2:L2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kam boholi</vt:lpstr>
      <vt:lpstr>'kam boholi'!Область_печати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Doniyor Shukurov</dc:creator>
  <cp:lastModifiedBy>Asolat Sunnatova</cp:lastModifiedBy>
  <cp:lastPrinted>2025-07-10T12:32:36Z</cp:lastPrinted>
  <dcterms:created xsi:type="dcterms:W3CDTF">2015-06-05T18:19:34Z</dcterms:created>
  <dcterms:modified xsi:type="dcterms:W3CDTF">2025-07-15T07:05:23Z</dcterms:modified>
</cp:coreProperties>
</file>